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D:\TCU\CS\自己点検シート\"/>
    </mc:Choice>
  </mc:AlternateContent>
  <xr:revisionPtr revIDLastSave="0" documentId="13_ncr:1_{63C5A978-12B7-40A7-ADA3-B5F283A2027E}" xr6:coauthVersionLast="47" xr6:coauthVersionMax="47" xr10:uidLastSave="{00000000-0000-0000-0000-000000000000}"/>
  <bookViews>
    <workbookView xWindow="2895" yWindow="810" windowWidth="21600" windowHeight="13500" activeTab="1" xr2:uid="{00000000-000D-0000-FFFF-FFFF00000000}"/>
  </bookViews>
  <sheets>
    <sheet name="自己点検シート（2019)" sheetId="10" r:id="rId1"/>
    <sheet name="自己点検シート（2019)＿参考" sheetId="12" r:id="rId2"/>
  </sheets>
  <definedNames>
    <definedName name="_xlnm.Print_Area" localSheetId="0">'自己点検シート（2019)'!$A$1:$R$171</definedName>
    <definedName name="_xlnm.Print_Area" localSheetId="1">'自己点検シート（2019)＿参考'!$A$1:$R$162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H25" i="10" l="1"/>
  <c r="AH26" i="10"/>
  <c r="AH27" i="10"/>
  <c r="AH28" i="10"/>
  <c r="AH29" i="10"/>
  <c r="K25" i="10"/>
  <c r="AD25" i="10" s="1"/>
  <c r="K29" i="10"/>
  <c r="AD29" i="10" s="1"/>
  <c r="H25" i="10"/>
  <c r="AC25" i="10" s="1"/>
  <c r="H26" i="10"/>
  <c r="AC26" i="10" s="1"/>
  <c r="H27" i="10"/>
  <c r="AC27" i="10" s="1"/>
  <c r="H28" i="10"/>
  <c r="AC28" i="10" s="1"/>
  <c r="H29" i="10"/>
  <c r="AC29" i="10" s="1"/>
  <c r="AH126" i="10"/>
  <c r="AH125" i="10"/>
  <c r="AH124" i="10"/>
  <c r="AH123" i="10"/>
  <c r="H123" i="10"/>
  <c r="AC123" i="10" s="1"/>
  <c r="H124" i="10"/>
  <c r="AC124" i="10" s="1"/>
  <c r="H125" i="10"/>
  <c r="K125" i="10" s="1"/>
  <c r="H126" i="10"/>
  <c r="AC126" i="10" s="1"/>
  <c r="K28" i="10" l="1"/>
  <c r="N29" i="10"/>
  <c r="N25" i="10"/>
  <c r="K27" i="10"/>
  <c r="K26" i="10"/>
  <c r="K126" i="10"/>
  <c r="AD126" i="10" s="1"/>
  <c r="K124" i="10"/>
  <c r="AD124" i="10" s="1"/>
  <c r="K123" i="10"/>
  <c r="AD123" i="10" s="1"/>
  <c r="AD125" i="10"/>
  <c r="N125" i="10"/>
  <c r="N126" i="10"/>
  <c r="N124" i="10"/>
  <c r="AC125" i="10"/>
  <c r="P126" i="12"/>
  <c r="O126" i="12"/>
  <c r="M126" i="12"/>
  <c r="L126" i="12"/>
  <c r="J126" i="12"/>
  <c r="I126" i="12"/>
  <c r="G126" i="12"/>
  <c r="F126" i="12"/>
  <c r="AH125" i="12"/>
  <c r="H125" i="12"/>
  <c r="AC125" i="12" s="1"/>
  <c r="AH124" i="12"/>
  <c r="H124" i="12"/>
  <c r="K124" i="12" s="1"/>
  <c r="AD124" i="12" s="1"/>
  <c r="AH123" i="12"/>
  <c r="H123" i="12"/>
  <c r="AC123" i="12" s="1"/>
  <c r="AH122" i="12"/>
  <c r="AC122" i="12"/>
  <c r="H122" i="12"/>
  <c r="K122" i="12" s="1"/>
  <c r="AH121" i="12"/>
  <c r="K121" i="12"/>
  <c r="H121" i="12"/>
  <c r="AC121" i="12" s="1"/>
  <c r="AH120" i="12"/>
  <c r="H120" i="12"/>
  <c r="K120" i="12" s="1"/>
  <c r="AD120" i="12" s="1"/>
  <c r="AH119" i="12"/>
  <c r="H119" i="12"/>
  <c r="AC119" i="12" s="1"/>
  <c r="AH118" i="12"/>
  <c r="H118" i="12"/>
  <c r="K118" i="12" s="1"/>
  <c r="AH117" i="12"/>
  <c r="K117" i="12"/>
  <c r="H117" i="12"/>
  <c r="AC117" i="12" s="1"/>
  <c r="AH116" i="12"/>
  <c r="N116" i="12"/>
  <c r="H116" i="12"/>
  <c r="K116" i="12" s="1"/>
  <c r="AD116" i="12" s="1"/>
  <c r="AH115" i="12"/>
  <c r="K115" i="12"/>
  <c r="N115" i="12" s="1"/>
  <c r="AE115" i="12" s="1"/>
  <c r="H115" i="12"/>
  <c r="AC115" i="12" s="1"/>
  <c r="AH114" i="12"/>
  <c r="H114" i="12"/>
  <c r="K114" i="12" s="1"/>
  <c r="AH113" i="12"/>
  <c r="H113" i="12"/>
  <c r="AC113" i="12" s="1"/>
  <c r="AD112" i="12"/>
  <c r="K112" i="12"/>
  <c r="N112" i="12" s="1"/>
  <c r="H112" i="12"/>
  <c r="AC112" i="12" s="1"/>
  <c r="H111" i="12"/>
  <c r="AC111" i="12" s="1"/>
  <c r="H110" i="12"/>
  <c r="AC110" i="12" s="1"/>
  <c r="K109" i="12"/>
  <c r="H109" i="12"/>
  <c r="AC109" i="12" s="1"/>
  <c r="H108" i="12"/>
  <c r="AC108" i="12" s="1"/>
  <c r="K107" i="12"/>
  <c r="N107" i="12" s="1"/>
  <c r="H107" i="12"/>
  <c r="AC107" i="12" s="1"/>
  <c r="K106" i="12"/>
  <c r="N106" i="12" s="1"/>
  <c r="H106" i="12"/>
  <c r="AC106" i="12" s="1"/>
  <c r="H105" i="12"/>
  <c r="AC105" i="12" s="1"/>
  <c r="AD104" i="12"/>
  <c r="K104" i="12"/>
  <c r="N104" i="12" s="1"/>
  <c r="H104" i="12"/>
  <c r="AC104" i="12" s="1"/>
  <c r="H103" i="12"/>
  <c r="AC103" i="12" s="1"/>
  <c r="H102" i="12"/>
  <c r="AC102" i="12" s="1"/>
  <c r="AH101" i="12"/>
  <c r="H101" i="12"/>
  <c r="K101" i="12" s="1"/>
  <c r="AD101" i="12" s="1"/>
  <c r="AH100" i="12"/>
  <c r="H100" i="12"/>
  <c r="AC100" i="12" s="1"/>
  <c r="AH99" i="12"/>
  <c r="H99" i="12"/>
  <c r="K99" i="12" s="1"/>
  <c r="AH98" i="12"/>
  <c r="AD98" i="12"/>
  <c r="K98" i="12"/>
  <c r="N98" i="12" s="1"/>
  <c r="H98" i="12"/>
  <c r="AC98" i="12" s="1"/>
  <c r="AH97" i="12"/>
  <c r="H97" i="12"/>
  <c r="K97" i="12" s="1"/>
  <c r="AD97" i="12" s="1"/>
  <c r="AH96" i="12"/>
  <c r="H96" i="12"/>
  <c r="AC96" i="12" s="1"/>
  <c r="AH95" i="12"/>
  <c r="H95" i="12"/>
  <c r="K95" i="12" s="1"/>
  <c r="AH94" i="12"/>
  <c r="K94" i="12"/>
  <c r="N94" i="12" s="1"/>
  <c r="H94" i="12"/>
  <c r="AC94" i="12" s="1"/>
  <c r="AH93" i="12"/>
  <c r="N93" i="12"/>
  <c r="Q93" i="12" s="1"/>
  <c r="AF93" i="12" s="1"/>
  <c r="H93" i="12"/>
  <c r="K93" i="12" s="1"/>
  <c r="AD93" i="12" s="1"/>
  <c r="AH92" i="12"/>
  <c r="H92" i="12"/>
  <c r="AC92" i="12" s="1"/>
  <c r="AH91" i="12"/>
  <c r="H91" i="12"/>
  <c r="K91" i="12" s="1"/>
  <c r="AH90" i="12"/>
  <c r="H90" i="12"/>
  <c r="AC90" i="12" s="1"/>
  <c r="AH89" i="12"/>
  <c r="H89" i="12"/>
  <c r="K89" i="12" s="1"/>
  <c r="AD89" i="12" s="1"/>
  <c r="AH88" i="12"/>
  <c r="H88" i="12"/>
  <c r="AC88" i="12" s="1"/>
  <c r="AH87" i="12"/>
  <c r="H87" i="12"/>
  <c r="D87" i="12"/>
  <c r="AH86" i="12"/>
  <c r="AC86" i="12"/>
  <c r="H86" i="12"/>
  <c r="K86" i="12" s="1"/>
  <c r="AD86" i="12" s="1"/>
  <c r="AH85" i="12"/>
  <c r="H85" i="12"/>
  <c r="AC85" i="12" s="1"/>
  <c r="AH84" i="12"/>
  <c r="H84" i="12"/>
  <c r="K84" i="12" s="1"/>
  <c r="AD84" i="12" s="1"/>
  <c r="AH83" i="12"/>
  <c r="H83" i="12"/>
  <c r="AC83" i="12" s="1"/>
  <c r="AH82" i="12"/>
  <c r="H82" i="12"/>
  <c r="AH81" i="12"/>
  <c r="H81" i="12"/>
  <c r="AC81" i="12" s="1"/>
  <c r="AH80" i="12"/>
  <c r="H80" i="12"/>
  <c r="K80" i="12" s="1"/>
  <c r="AD80" i="12" s="1"/>
  <c r="AH79" i="12"/>
  <c r="H79" i="12"/>
  <c r="AC79" i="12" s="1"/>
  <c r="AH78" i="12"/>
  <c r="H78" i="12"/>
  <c r="K78" i="12" s="1"/>
  <c r="AD78" i="12" s="1"/>
  <c r="AH77" i="12"/>
  <c r="K77" i="12"/>
  <c r="N77" i="12" s="1"/>
  <c r="AE77" i="12" s="1"/>
  <c r="H77" i="12"/>
  <c r="AC77" i="12" s="1"/>
  <c r="AH76" i="12"/>
  <c r="AC76" i="12"/>
  <c r="N76" i="12"/>
  <c r="H76" i="12"/>
  <c r="K76" i="12" s="1"/>
  <c r="AD76" i="12" s="1"/>
  <c r="AH75" i="12"/>
  <c r="AD75" i="12"/>
  <c r="K75" i="12"/>
  <c r="N75" i="12" s="1"/>
  <c r="AE75" i="12" s="1"/>
  <c r="H75" i="12"/>
  <c r="AC75" i="12" s="1"/>
  <c r="AH74" i="12"/>
  <c r="H74" i="12"/>
  <c r="AH73" i="12"/>
  <c r="K73" i="12"/>
  <c r="N73" i="12" s="1"/>
  <c r="AE73" i="12" s="1"/>
  <c r="H73" i="12"/>
  <c r="AC73" i="12" s="1"/>
  <c r="AH72" i="12"/>
  <c r="H72" i="12"/>
  <c r="K72" i="12" s="1"/>
  <c r="AD72" i="12" s="1"/>
  <c r="AH71" i="12"/>
  <c r="K71" i="12"/>
  <c r="H71" i="12"/>
  <c r="AC71" i="12" s="1"/>
  <c r="AH70" i="12"/>
  <c r="AC70" i="12"/>
  <c r="H70" i="12"/>
  <c r="K70" i="12" s="1"/>
  <c r="AD70" i="12" s="1"/>
  <c r="AH69" i="12"/>
  <c r="H69" i="12"/>
  <c r="AC69" i="12" s="1"/>
  <c r="AH68" i="12"/>
  <c r="H68" i="12"/>
  <c r="K68" i="12" s="1"/>
  <c r="AD68" i="12" s="1"/>
  <c r="AH67" i="12"/>
  <c r="H67" i="12"/>
  <c r="AC67" i="12" s="1"/>
  <c r="AH66" i="12"/>
  <c r="H66" i="12"/>
  <c r="AH65" i="12"/>
  <c r="H65" i="12"/>
  <c r="AC65" i="12" s="1"/>
  <c r="AH64" i="12"/>
  <c r="H64" i="12"/>
  <c r="K64" i="12" s="1"/>
  <c r="AD64" i="12" s="1"/>
  <c r="AH63" i="12"/>
  <c r="H63" i="12"/>
  <c r="K63" i="12" s="1"/>
  <c r="AH62" i="12"/>
  <c r="H62" i="12"/>
  <c r="AC62" i="12" s="1"/>
  <c r="AH61" i="12"/>
  <c r="H61" i="12"/>
  <c r="AC61" i="12" s="1"/>
  <c r="AH60" i="12"/>
  <c r="H60" i="12"/>
  <c r="AH59" i="12"/>
  <c r="H59" i="12"/>
  <c r="K59" i="12" s="1"/>
  <c r="AH58" i="12"/>
  <c r="H58" i="12"/>
  <c r="K58" i="12" s="1"/>
  <c r="AD58" i="12" s="1"/>
  <c r="AH57" i="12"/>
  <c r="H57" i="12"/>
  <c r="AC57" i="12" s="1"/>
  <c r="AH56" i="12"/>
  <c r="H56" i="12"/>
  <c r="K56" i="12" s="1"/>
  <c r="AD56" i="12" s="1"/>
  <c r="AH55" i="12"/>
  <c r="H55" i="12"/>
  <c r="AH54" i="12"/>
  <c r="AC54" i="12"/>
  <c r="H54" i="12"/>
  <c r="K54" i="12" s="1"/>
  <c r="AH53" i="12"/>
  <c r="K53" i="12"/>
  <c r="N53" i="12" s="1"/>
  <c r="AE53" i="12" s="1"/>
  <c r="H53" i="12"/>
  <c r="AC53" i="12" s="1"/>
  <c r="H52" i="12"/>
  <c r="AC52" i="12" s="1"/>
  <c r="AH51" i="12"/>
  <c r="H51" i="12"/>
  <c r="K51" i="12" s="1"/>
  <c r="AH50" i="12"/>
  <c r="H50" i="12"/>
  <c r="AC50" i="12" s="1"/>
  <c r="AC49" i="12"/>
  <c r="H49" i="12"/>
  <c r="K49" i="12" s="1"/>
  <c r="N49" i="12" s="1"/>
  <c r="AC48" i="12"/>
  <c r="K48" i="12"/>
  <c r="N48" i="12" s="1"/>
  <c r="H48" i="12"/>
  <c r="D48" i="12"/>
  <c r="AD47" i="12"/>
  <c r="K47" i="12"/>
  <c r="N47" i="12" s="1"/>
  <c r="H47" i="12"/>
  <c r="AC47" i="12" s="1"/>
  <c r="D47" i="12"/>
  <c r="Q46" i="12"/>
  <c r="AF46" i="12" s="1"/>
  <c r="N46" i="12"/>
  <c r="AE46" i="12" s="1"/>
  <c r="H46" i="12"/>
  <c r="K46" i="12" s="1"/>
  <c r="AD46" i="12" s="1"/>
  <c r="H45" i="12"/>
  <c r="K45" i="12" s="1"/>
  <c r="AD45" i="12" s="1"/>
  <c r="D45" i="12"/>
  <c r="H44" i="12"/>
  <c r="K44" i="12" s="1"/>
  <c r="D44" i="12"/>
  <c r="AH43" i="12"/>
  <c r="H43" i="12"/>
  <c r="AC43" i="12" s="1"/>
  <c r="H42" i="12"/>
  <c r="AC42" i="12" s="1"/>
  <c r="D42" i="12"/>
  <c r="AH42" i="12" s="1"/>
  <c r="H41" i="12"/>
  <c r="K41" i="12" s="1"/>
  <c r="D41" i="12"/>
  <c r="AH41" i="12" s="1"/>
  <c r="AH40" i="12"/>
  <c r="K40" i="12"/>
  <c r="AD40" i="12" s="1"/>
  <c r="H40" i="12"/>
  <c r="AC40" i="12" s="1"/>
  <c r="AH39" i="12"/>
  <c r="H39" i="12"/>
  <c r="K39" i="12" s="1"/>
  <c r="AH38" i="12"/>
  <c r="K38" i="12"/>
  <c r="N38" i="12" s="1"/>
  <c r="H38" i="12"/>
  <c r="AC38" i="12" s="1"/>
  <c r="AH37" i="12"/>
  <c r="H37" i="12"/>
  <c r="AC37" i="12" s="1"/>
  <c r="AH36" i="12"/>
  <c r="H36" i="12"/>
  <c r="AC36" i="12" s="1"/>
  <c r="AH35" i="12"/>
  <c r="AC35" i="12"/>
  <c r="H35" i="12"/>
  <c r="K35" i="12" s="1"/>
  <c r="AH34" i="12"/>
  <c r="H34" i="12"/>
  <c r="AC34" i="12" s="1"/>
  <c r="AH33" i="12"/>
  <c r="H33" i="12"/>
  <c r="AC33" i="12" s="1"/>
  <c r="AH32" i="12"/>
  <c r="K32" i="12"/>
  <c r="AD32" i="12" s="1"/>
  <c r="H32" i="12"/>
  <c r="AC32" i="12" s="1"/>
  <c r="AH31" i="12"/>
  <c r="H31" i="12"/>
  <c r="K31" i="12" s="1"/>
  <c r="AH30" i="12"/>
  <c r="H30" i="12"/>
  <c r="K30" i="12" s="1"/>
  <c r="AH29" i="12"/>
  <c r="K29" i="12"/>
  <c r="AD29" i="12" s="1"/>
  <c r="H29" i="12"/>
  <c r="AC29" i="12" s="1"/>
  <c r="AH28" i="12"/>
  <c r="H28" i="12"/>
  <c r="AC28" i="12" s="1"/>
  <c r="AH27" i="12"/>
  <c r="H27" i="12"/>
  <c r="K27" i="12" s="1"/>
  <c r="AH26" i="12"/>
  <c r="AC26" i="12"/>
  <c r="K26" i="12"/>
  <c r="N26" i="12" s="1"/>
  <c r="H26" i="12"/>
  <c r="AH25" i="12"/>
  <c r="K25" i="12"/>
  <c r="AD25" i="12" s="1"/>
  <c r="H25" i="12"/>
  <c r="AC25" i="12" s="1"/>
  <c r="AH24" i="12"/>
  <c r="H24" i="12"/>
  <c r="AC24" i="12" s="1"/>
  <c r="AH23" i="12"/>
  <c r="H23" i="12"/>
  <c r="K23" i="12" s="1"/>
  <c r="AD23" i="12" s="1"/>
  <c r="AH22" i="12"/>
  <c r="H22" i="12"/>
  <c r="AC22" i="12" s="1"/>
  <c r="AH21" i="12"/>
  <c r="H21" i="12"/>
  <c r="AC21" i="12" s="1"/>
  <c r="AH20" i="12"/>
  <c r="H20" i="12"/>
  <c r="AC20" i="12" s="1"/>
  <c r="AH19" i="12"/>
  <c r="H19" i="12"/>
  <c r="K19" i="12" s="1"/>
  <c r="AH18" i="12"/>
  <c r="H18" i="12"/>
  <c r="AC18" i="12" s="1"/>
  <c r="AH17" i="12"/>
  <c r="K17" i="12"/>
  <c r="N17" i="12" s="1"/>
  <c r="H17" i="12"/>
  <c r="AC17" i="12" s="1"/>
  <c r="AH16" i="12"/>
  <c r="N16" i="12"/>
  <c r="Q16" i="12" s="1"/>
  <c r="AF16" i="12" s="1"/>
  <c r="K16" i="12"/>
  <c r="AD16" i="12" s="1"/>
  <c r="H16" i="12"/>
  <c r="AC16" i="12" s="1"/>
  <c r="AH15" i="12"/>
  <c r="H15" i="12"/>
  <c r="K15" i="12" s="1"/>
  <c r="AH14" i="12"/>
  <c r="H14" i="12"/>
  <c r="AC14" i="12" s="1"/>
  <c r="AH13" i="12"/>
  <c r="AF13" i="12"/>
  <c r="H13" i="12"/>
  <c r="AC13" i="12" s="1"/>
  <c r="AH12" i="12"/>
  <c r="H12" i="12"/>
  <c r="AC12" i="12" s="1"/>
  <c r="AH11" i="12"/>
  <c r="H11" i="12"/>
  <c r="AC11" i="12" s="1"/>
  <c r="AH10" i="12"/>
  <c r="H10" i="12"/>
  <c r="K10" i="12" s="1"/>
  <c r="AH9" i="12"/>
  <c r="H9" i="12"/>
  <c r="K9" i="12" s="1"/>
  <c r="AH8" i="12"/>
  <c r="H8" i="12"/>
  <c r="K8" i="12" s="1"/>
  <c r="N8" i="12" s="1"/>
  <c r="K11" i="12" l="1"/>
  <c r="N84" i="12"/>
  <c r="K85" i="12"/>
  <c r="N85" i="12" s="1"/>
  <c r="AE85" i="12" s="1"/>
  <c r="AD94" i="12"/>
  <c r="N27" i="10"/>
  <c r="AD27" i="10"/>
  <c r="K12" i="12"/>
  <c r="AD12" i="12" s="1"/>
  <c r="K24" i="12"/>
  <c r="AD24" i="12" s="1"/>
  <c r="K28" i="12"/>
  <c r="AC31" i="12"/>
  <c r="N32" i="12"/>
  <c r="K33" i="12"/>
  <c r="N40" i="12"/>
  <c r="K50" i="12"/>
  <c r="N50" i="12" s="1"/>
  <c r="AD53" i="12"/>
  <c r="N56" i="12"/>
  <c r="AE56" i="12" s="1"/>
  <c r="K57" i="12"/>
  <c r="AC59" i="12"/>
  <c r="K62" i="12"/>
  <c r="AC63" i="12"/>
  <c r="K67" i="12"/>
  <c r="N68" i="12"/>
  <c r="K69" i="12"/>
  <c r="N69" i="12" s="1"/>
  <c r="AE69" i="12" s="1"/>
  <c r="Q73" i="12"/>
  <c r="AF73" i="12" s="1"/>
  <c r="K79" i="12"/>
  <c r="K83" i="12"/>
  <c r="K92" i="12"/>
  <c r="AE93" i="12"/>
  <c r="K100" i="12"/>
  <c r="N100" i="12" s="1"/>
  <c r="AE100" i="12" s="1"/>
  <c r="K103" i="12"/>
  <c r="N103" i="12" s="1"/>
  <c r="AD106" i="12"/>
  <c r="K108" i="12"/>
  <c r="K111" i="12"/>
  <c r="N111" i="12" s="1"/>
  <c r="AC114" i="12"/>
  <c r="Q115" i="12"/>
  <c r="AF115" i="12" s="1"/>
  <c r="K119" i="12"/>
  <c r="N119" i="12" s="1"/>
  <c r="N120" i="12"/>
  <c r="K125" i="12"/>
  <c r="Q25" i="10"/>
  <c r="AF25" i="10" s="1"/>
  <c r="AE25" i="10"/>
  <c r="K20" i="12"/>
  <c r="K21" i="12"/>
  <c r="AD21" i="12" s="1"/>
  <c r="AC30" i="12"/>
  <c r="K36" i="12"/>
  <c r="K37" i="12"/>
  <c r="AC41" i="12"/>
  <c r="K42" i="12"/>
  <c r="K43" i="12"/>
  <c r="AC56" i="12"/>
  <c r="AC58" i="12"/>
  <c r="K61" i="12"/>
  <c r="K65" i="12"/>
  <c r="AC68" i="12"/>
  <c r="AD73" i="12"/>
  <c r="AC78" i="12"/>
  <c r="K81" i="12"/>
  <c r="AC84" i="12"/>
  <c r="K88" i="12"/>
  <c r="N89" i="12"/>
  <c r="K90" i="12"/>
  <c r="K96" i="12"/>
  <c r="N96" i="12" s="1"/>
  <c r="AE96" i="12" s="1"/>
  <c r="K102" i="12"/>
  <c r="K105" i="12"/>
  <c r="K110" i="12"/>
  <c r="K113" i="12"/>
  <c r="AC118" i="12"/>
  <c r="K123" i="12"/>
  <c r="N123" i="12" s="1"/>
  <c r="N124" i="12"/>
  <c r="Q124" i="12" s="1"/>
  <c r="AF124" i="12" s="1"/>
  <c r="Q29" i="10"/>
  <c r="AF29" i="10" s="1"/>
  <c r="AE29" i="10"/>
  <c r="AC89" i="12"/>
  <c r="H126" i="12"/>
  <c r="K126" i="12" s="1"/>
  <c r="N126" i="12" s="1"/>
  <c r="Q126" i="12" s="1"/>
  <c r="N26" i="10"/>
  <c r="AD26" i="10"/>
  <c r="AD28" i="10"/>
  <c r="N28" i="10"/>
  <c r="N123" i="10"/>
  <c r="Q123" i="10" s="1"/>
  <c r="AF123" i="10" s="1"/>
  <c r="AE123" i="10"/>
  <c r="Q124" i="10"/>
  <c r="AF124" i="10" s="1"/>
  <c r="AE124" i="10"/>
  <c r="Q125" i="10"/>
  <c r="AF125" i="10" s="1"/>
  <c r="AE125" i="10"/>
  <c r="AE126" i="10"/>
  <c r="Q126" i="10"/>
  <c r="AF126" i="10" s="1"/>
  <c r="N19" i="12"/>
  <c r="AD19" i="12"/>
  <c r="N9" i="12"/>
  <c r="AD9" i="12"/>
  <c r="N15" i="12"/>
  <c r="AD15" i="12"/>
  <c r="N30" i="12"/>
  <c r="AD30" i="12"/>
  <c r="N41" i="12"/>
  <c r="AD41" i="12"/>
  <c r="Q17" i="12"/>
  <c r="AF17" i="12" s="1"/>
  <c r="AE17" i="12"/>
  <c r="Q47" i="12"/>
  <c r="AF47" i="12" s="1"/>
  <c r="AE47" i="12"/>
  <c r="Q8" i="12"/>
  <c r="AE8" i="12"/>
  <c r="N10" i="12"/>
  <c r="AD10" i="12"/>
  <c r="AD8" i="12"/>
  <c r="AC9" i="12"/>
  <c r="AE16" i="12"/>
  <c r="AD17" i="12"/>
  <c r="Q38" i="12"/>
  <c r="AF38" i="12" s="1"/>
  <c r="AE38" i="12"/>
  <c r="N39" i="12"/>
  <c r="AD39" i="12"/>
  <c r="N44" i="12"/>
  <c r="AD44" i="12"/>
  <c r="N54" i="12"/>
  <c r="AD54" i="12"/>
  <c r="AD61" i="12"/>
  <c r="N61" i="12"/>
  <c r="N63" i="12"/>
  <c r="AD63" i="12"/>
  <c r="K66" i="12"/>
  <c r="AC66" i="12"/>
  <c r="K74" i="12"/>
  <c r="AC74" i="12"/>
  <c r="N109" i="12"/>
  <c r="AD109" i="12"/>
  <c r="N121" i="12"/>
  <c r="AD121" i="12"/>
  <c r="AC10" i="12"/>
  <c r="N12" i="12"/>
  <c r="K13" i="12"/>
  <c r="K14" i="12"/>
  <c r="AC15" i="12"/>
  <c r="K18" i="12"/>
  <c r="AC19" i="12"/>
  <c r="N21" i="12"/>
  <c r="K22" i="12"/>
  <c r="N23" i="12"/>
  <c r="N25" i="12"/>
  <c r="AD26" i="12"/>
  <c r="AC27" i="12"/>
  <c r="N29" i="12"/>
  <c r="K34" i="12"/>
  <c r="N35" i="12"/>
  <c r="AD35" i="12"/>
  <c r="AD48" i="12"/>
  <c r="AD49" i="12"/>
  <c r="AD50" i="12"/>
  <c r="AC51" i="12"/>
  <c r="Q53" i="12"/>
  <c r="AF53" i="12" s="1"/>
  <c r="N59" i="12"/>
  <c r="AD59" i="12"/>
  <c r="AJ130" i="12"/>
  <c r="K60" i="12"/>
  <c r="AC60" i="12"/>
  <c r="AD62" i="12"/>
  <c r="N62" i="12"/>
  <c r="K82" i="12"/>
  <c r="AC82" i="12"/>
  <c r="Q116" i="12"/>
  <c r="AF116" i="12" s="1"/>
  <c r="AE116" i="12"/>
  <c r="N31" i="12"/>
  <c r="AD31" i="12"/>
  <c r="AD38" i="12"/>
  <c r="AC39" i="12"/>
  <c r="AC44" i="12"/>
  <c r="N45" i="12"/>
  <c r="N58" i="12"/>
  <c r="N71" i="12"/>
  <c r="AD71" i="12"/>
  <c r="N79" i="12"/>
  <c r="AD79" i="12"/>
  <c r="K87" i="12"/>
  <c r="AC87" i="12"/>
  <c r="AP129" i="12"/>
  <c r="AL129" i="12"/>
  <c r="AO129" i="12"/>
  <c r="AK129" i="12"/>
  <c r="AN129" i="12"/>
  <c r="AJ129" i="12"/>
  <c r="AM129" i="12"/>
  <c r="AI129" i="12"/>
  <c r="AC8" i="12"/>
  <c r="AP135" i="12"/>
  <c r="AL135" i="12"/>
  <c r="AP134" i="12"/>
  <c r="AL134" i="12"/>
  <c r="AO135" i="12"/>
  <c r="AK135" i="12"/>
  <c r="AO134" i="12"/>
  <c r="AK134" i="12"/>
  <c r="AN135" i="12"/>
  <c r="AJ135" i="12"/>
  <c r="AN134" i="12"/>
  <c r="AJ134" i="12"/>
  <c r="AM134" i="12"/>
  <c r="AM135" i="12"/>
  <c r="AI134" i="12"/>
  <c r="AI135" i="12"/>
  <c r="AC23" i="12"/>
  <c r="Q26" i="12"/>
  <c r="AF26" i="12" s="1"/>
  <c r="AE26" i="12"/>
  <c r="N27" i="12"/>
  <c r="AD27" i="12"/>
  <c r="Q48" i="12"/>
  <c r="AF48" i="12" s="1"/>
  <c r="AE48" i="12"/>
  <c r="Q49" i="12"/>
  <c r="AF49" i="12" s="1"/>
  <c r="AE49" i="12"/>
  <c r="Q50" i="12"/>
  <c r="AF50" i="12" s="1"/>
  <c r="AE50" i="12"/>
  <c r="N51" i="12"/>
  <c r="AD51" i="12"/>
  <c r="AC55" i="12"/>
  <c r="K55" i="12"/>
  <c r="Q56" i="12"/>
  <c r="AF56" i="12" s="1"/>
  <c r="Q68" i="12"/>
  <c r="AF68" i="12" s="1"/>
  <c r="AE68" i="12"/>
  <c r="Q76" i="12"/>
  <c r="AF76" i="12" s="1"/>
  <c r="AE76" i="12"/>
  <c r="Q84" i="12"/>
  <c r="AF84" i="12" s="1"/>
  <c r="AE84" i="12"/>
  <c r="AD91" i="12"/>
  <c r="N91" i="12"/>
  <c r="N92" i="12"/>
  <c r="AD92" i="12"/>
  <c r="Q120" i="12"/>
  <c r="AF120" i="12" s="1"/>
  <c r="AE120" i="12"/>
  <c r="N125" i="12"/>
  <c r="AD125" i="12"/>
  <c r="AC45" i="12"/>
  <c r="AC46" i="12"/>
  <c r="N64" i="12"/>
  <c r="Q69" i="12"/>
  <c r="AF69" i="12" s="1"/>
  <c r="N72" i="12"/>
  <c r="Q77" i="12"/>
  <c r="AF77" i="12" s="1"/>
  <c r="N80" i="12"/>
  <c r="Q85" i="12"/>
  <c r="AF85" i="12" s="1"/>
  <c r="AC91" i="12"/>
  <c r="N105" i="12"/>
  <c r="AD105" i="12"/>
  <c r="N113" i="12"/>
  <c r="AD113" i="12"/>
  <c r="AE124" i="12"/>
  <c r="K52" i="12"/>
  <c r="AC64" i="12"/>
  <c r="AD69" i="12"/>
  <c r="N70" i="12"/>
  <c r="AC72" i="12"/>
  <c r="Q75" i="12"/>
  <c r="AF75" i="12" s="1"/>
  <c r="AD77" i="12"/>
  <c r="N78" i="12"/>
  <c r="AC80" i="12"/>
  <c r="AD85" i="12"/>
  <c r="N86" i="12"/>
  <c r="AE89" i="12"/>
  <c r="Q89" i="12"/>
  <c r="AF89" i="12" s="1"/>
  <c r="N117" i="12"/>
  <c r="AD117" i="12"/>
  <c r="Q104" i="12"/>
  <c r="AF104" i="12" s="1"/>
  <c r="AE104" i="12"/>
  <c r="Q112" i="12"/>
  <c r="AF112" i="12" s="1"/>
  <c r="AE112" i="12"/>
  <c r="N95" i="12"/>
  <c r="AD95" i="12"/>
  <c r="N99" i="12"/>
  <c r="AD99" i="12"/>
  <c r="Q103" i="12"/>
  <c r="AF103" i="12" s="1"/>
  <c r="AE103" i="12"/>
  <c r="Q107" i="12"/>
  <c r="AF107" i="12" s="1"/>
  <c r="AE107" i="12"/>
  <c r="Q111" i="12"/>
  <c r="AF111" i="12" s="1"/>
  <c r="AE111" i="12"/>
  <c r="AC93" i="12"/>
  <c r="Q94" i="12"/>
  <c r="AF94" i="12" s="1"/>
  <c r="AE94" i="12"/>
  <c r="AC95" i="12"/>
  <c r="Q96" i="12"/>
  <c r="AF96" i="12" s="1"/>
  <c r="N97" i="12"/>
  <c r="Q98" i="12"/>
  <c r="AF98" i="12" s="1"/>
  <c r="AE98" i="12"/>
  <c r="AC99" i="12"/>
  <c r="Q100" i="12"/>
  <c r="AF100" i="12" s="1"/>
  <c r="N101" i="12"/>
  <c r="AD103" i="12"/>
  <c r="Q106" i="12"/>
  <c r="AF106" i="12" s="1"/>
  <c r="AE106" i="12"/>
  <c r="AD107" i="12"/>
  <c r="AD111" i="12"/>
  <c r="N114" i="12"/>
  <c r="AD114" i="12"/>
  <c r="N118" i="12"/>
  <c r="AD118" i="12"/>
  <c r="N122" i="12"/>
  <c r="AD122" i="12"/>
  <c r="AD96" i="12"/>
  <c r="AC97" i="12"/>
  <c r="AD100" i="12"/>
  <c r="AC101" i="12"/>
  <c r="AD115" i="12"/>
  <c r="AC116" i="12"/>
  <c r="AC120" i="12"/>
  <c r="AD123" i="12"/>
  <c r="AC124" i="12"/>
  <c r="H61" i="10"/>
  <c r="AH106" i="10"/>
  <c r="AH9" i="10"/>
  <c r="AH10" i="10"/>
  <c r="AH11" i="10"/>
  <c r="AH12" i="10"/>
  <c r="AH13" i="10"/>
  <c r="AH14" i="10"/>
  <c r="AH15" i="10"/>
  <c r="AH16" i="10"/>
  <c r="AH17" i="10"/>
  <c r="AH18" i="10"/>
  <c r="AH19" i="10"/>
  <c r="AH20" i="10"/>
  <c r="AH21" i="10"/>
  <c r="AH22" i="10"/>
  <c r="AH23" i="10"/>
  <c r="AH24" i="10"/>
  <c r="AH30" i="10"/>
  <c r="AH31" i="10"/>
  <c r="AH32" i="10"/>
  <c r="AH33" i="10"/>
  <c r="AH34" i="10"/>
  <c r="AH35" i="10"/>
  <c r="AH36" i="10"/>
  <c r="AH37" i="10"/>
  <c r="AH38" i="10"/>
  <c r="AH39" i="10"/>
  <c r="AH40" i="10"/>
  <c r="AH41" i="10"/>
  <c r="AH42" i="10"/>
  <c r="AH43" i="10"/>
  <c r="AH44" i="10"/>
  <c r="AH45" i="10"/>
  <c r="AH48" i="10"/>
  <c r="AH55" i="10"/>
  <c r="AH56" i="10"/>
  <c r="AH58" i="10"/>
  <c r="AH59" i="10"/>
  <c r="AH60" i="10"/>
  <c r="AH61" i="10"/>
  <c r="AH62" i="10"/>
  <c r="AH63" i="10"/>
  <c r="AH64" i="10"/>
  <c r="AH65" i="10"/>
  <c r="AH66" i="10"/>
  <c r="AH67" i="10"/>
  <c r="AH68" i="10"/>
  <c r="AH69" i="10"/>
  <c r="AH70" i="10"/>
  <c r="AH71" i="10"/>
  <c r="AH72" i="10"/>
  <c r="AH73" i="10"/>
  <c r="AH74" i="10"/>
  <c r="AH75" i="10"/>
  <c r="AH76" i="10"/>
  <c r="AH77" i="10"/>
  <c r="AH78" i="10"/>
  <c r="AH79" i="10"/>
  <c r="AH80" i="10"/>
  <c r="AH81" i="10"/>
  <c r="AH82" i="10"/>
  <c r="AH83" i="10"/>
  <c r="AH84" i="10"/>
  <c r="AH85" i="10"/>
  <c r="AH86" i="10"/>
  <c r="AH87" i="10"/>
  <c r="AH88" i="10"/>
  <c r="AH89" i="10"/>
  <c r="AH90" i="10"/>
  <c r="AH91" i="10"/>
  <c r="AH93" i="10"/>
  <c r="AH94" i="10"/>
  <c r="AH95" i="10"/>
  <c r="AH96" i="10"/>
  <c r="AH97" i="10"/>
  <c r="AH98" i="10"/>
  <c r="AH99" i="10"/>
  <c r="AH100" i="10"/>
  <c r="AH101" i="10"/>
  <c r="AH102" i="10"/>
  <c r="AH103" i="10"/>
  <c r="AH104" i="10"/>
  <c r="AH105" i="10"/>
  <c r="AH118" i="10"/>
  <c r="AH119" i="10"/>
  <c r="AH120" i="10"/>
  <c r="AH121" i="10"/>
  <c r="AH122" i="10"/>
  <c r="AH127" i="10"/>
  <c r="AH128" i="10"/>
  <c r="AH129" i="10"/>
  <c r="AH130" i="10"/>
  <c r="AH131" i="10"/>
  <c r="AH132" i="10"/>
  <c r="AH133" i="10"/>
  <c r="AH8" i="10"/>
  <c r="D53" i="10"/>
  <c r="D52" i="10"/>
  <c r="D50" i="10"/>
  <c r="D49" i="10"/>
  <c r="D47" i="10"/>
  <c r="AH47" i="10" s="1"/>
  <c r="D46" i="10"/>
  <c r="AH46" i="10" s="1"/>
  <c r="AH134" i="10"/>
  <c r="D92" i="10"/>
  <c r="AH92" i="10" s="1"/>
  <c r="AF13" i="10"/>
  <c r="N110" i="12" l="1"/>
  <c r="AD110" i="12"/>
  <c r="N65" i="12"/>
  <c r="AD65" i="12"/>
  <c r="N108" i="12"/>
  <c r="AD108" i="12"/>
  <c r="AD33" i="12"/>
  <c r="N33" i="12"/>
  <c r="AI131" i="12" s="1"/>
  <c r="AI130" i="12"/>
  <c r="AL130" i="12"/>
  <c r="N24" i="12"/>
  <c r="AE123" i="12"/>
  <c r="Q123" i="12"/>
  <c r="AF123" i="12" s="1"/>
  <c r="AD42" i="12"/>
  <c r="N42" i="12"/>
  <c r="Q32" i="12"/>
  <c r="AF32" i="12" s="1"/>
  <c r="AE32" i="12"/>
  <c r="N43" i="12"/>
  <c r="AD43" i="12"/>
  <c r="N102" i="12"/>
  <c r="AD102" i="12"/>
  <c r="N88" i="12"/>
  <c r="AD88" i="12"/>
  <c r="N83" i="12"/>
  <c r="AD83" i="12"/>
  <c r="Q28" i="10"/>
  <c r="AF28" i="10" s="1"/>
  <c r="AE28" i="10"/>
  <c r="N90" i="12"/>
  <c r="AD90" i="12"/>
  <c r="N81" i="12"/>
  <c r="AD81" i="12"/>
  <c r="AD36" i="12"/>
  <c r="N36" i="12"/>
  <c r="AE119" i="12"/>
  <c r="Q119" i="12"/>
  <c r="AF119" i="12" s="1"/>
  <c r="AD119" i="12"/>
  <c r="AE26" i="10"/>
  <c r="Q26" i="10"/>
  <c r="AF26" i="10" s="1"/>
  <c r="N37" i="12"/>
  <c r="AD37" i="12"/>
  <c r="AD20" i="12"/>
  <c r="N20" i="12"/>
  <c r="N67" i="12"/>
  <c r="AD67" i="12"/>
  <c r="AD57" i="12"/>
  <c r="N57" i="12"/>
  <c r="AE40" i="12"/>
  <c r="Q40" i="12"/>
  <c r="AF40" i="12" s="1"/>
  <c r="AD28" i="12"/>
  <c r="N28" i="12"/>
  <c r="Q27" i="10"/>
  <c r="AF27" i="10" s="1"/>
  <c r="AE27" i="10"/>
  <c r="AD11" i="12"/>
  <c r="N11" i="12"/>
  <c r="Q105" i="12"/>
  <c r="AF105" i="12" s="1"/>
  <c r="AE105" i="12"/>
  <c r="F134" i="12"/>
  <c r="N34" i="12"/>
  <c r="AD34" i="12"/>
  <c r="Q25" i="12"/>
  <c r="AF25" i="12" s="1"/>
  <c r="AE25" i="12"/>
  <c r="Q21" i="12"/>
  <c r="AF21" i="12" s="1"/>
  <c r="AE21" i="12"/>
  <c r="Q109" i="12"/>
  <c r="AF109" i="12" s="1"/>
  <c r="AE109" i="12"/>
  <c r="AD66" i="12"/>
  <c r="N66" i="12"/>
  <c r="AE44" i="12"/>
  <c r="Q44" i="12"/>
  <c r="AF44" i="12" s="1"/>
  <c r="Q72" i="12"/>
  <c r="AF72" i="12" s="1"/>
  <c r="AE72" i="12"/>
  <c r="N55" i="12"/>
  <c r="AD55" i="12"/>
  <c r="F129" i="12"/>
  <c r="F131" i="12"/>
  <c r="AN130" i="12"/>
  <c r="AP130" i="12"/>
  <c r="Q29" i="12"/>
  <c r="AF29" i="12" s="1"/>
  <c r="AE29" i="12"/>
  <c r="AE24" i="12"/>
  <c r="Q24" i="12"/>
  <c r="AF24" i="12" s="1"/>
  <c r="N14" i="12"/>
  <c r="AD14" i="12"/>
  <c r="AF8" i="12"/>
  <c r="Q30" i="12"/>
  <c r="AF30" i="12" s="1"/>
  <c r="AE30" i="12"/>
  <c r="Q9" i="12"/>
  <c r="AF9" i="12" s="1"/>
  <c r="AE9" i="12"/>
  <c r="Q118" i="12"/>
  <c r="AF118" i="12" s="1"/>
  <c r="AE118" i="12"/>
  <c r="Q101" i="12"/>
  <c r="AF101" i="12" s="1"/>
  <c r="AE101" i="12"/>
  <c r="Q91" i="12"/>
  <c r="AF91" i="12" s="1"/>
  <c r="AE91" i="12"/>
  <c r="AE51" i="12"/>
  <c r="Q51" i="12"/>
  <c r="AF51" i="12" s="1"/>
  <c r="AE27" i="12"/>
  <c r="Q27" i="12"/>
  <c r="AF27" i="12" s="1"/>
  <c r="Q97" i="12"/>
  <c r="AF97" i="12" s="1"/>
  <c r="AE97" i="12"/>
  <c r="Q95" i="12"/>
  <c r="AF95" i="12" s="1"/>
  <c r="AE95" i="12"/>
  <c r="Q122" i="12"/>
  <c r="AF122" i="12" s="1"/>
  <c r="AE122" i="12"/>
  <c r="Q114" i="12"/>
  <c r="AF114" i="12" s="1"/>
  <c r="AE114" i="12"/>
  <c r="Q117" i="12"/>
  <c r="AF117" i="12" s="1"/>
  <c r="AE117" i="12"/>
  <c r="Q86" i="12"/>
  <c r="AF86" i="12" s="1"/>
  <c r="AE86" i="12"/>
  <c r="Q78" i="12"/>
  <c r="AF78" i="12" s="1"/>
  <c r="AE78" i="12"/>
  <c r="Q70" i="12"/>
  <c r="AF70" i="12" s="1"/>
  <c r="AE70" i="12"/>
  <c r="AD52" i="12"/>
  <c r="N52" i="12"/>
  <c r="Q113" i="12"/>
  <c r="AF113" i="12" s="1"/>
  <c r="AE113" i="12"/>
  <c r="F133" i="12"/>
  <c r="F135" i="12"/>
  <c r="AD87" i="12"/>
  <c r="N87" i="12"/>
  <c r="AE71" i="12"/>
  <c r="Q71" i="12"/>
  <c r="AF71" i="12" s="1"/>
  <c r="AE31" i="12"/>
  <c r="Q31" i="12"/>
  <c r="AF31" i="12" s="1"/>
  <c r="AD82" i="12"/>
  <c r="N82" i="12"/>
  <c r="AD60" i="12"/>
  <c r="N60" i="12"/>
  <c r="AK130" i="12"/>
  <c r="AE23" i="12"/>
  <c r="Q23" i="12"/>
  <c r="AF23" i="12" s="1"/>
  <c r="AD13" i="12"/>
  <c r="N13" i="12"/>
  <c r="Q121" i="12"/>
  <c r="AF121" i="12" s="1"/>
  <c r="AE121" i="12"/>
  <c r="AD74" i="12"/>
  <c r="N74" i="12"/>
  <c r="AE63" i="12"/>
  <c r="Q63" i="12"/>
  <c r="AF63" i="12" s="1"/>
  <c r="Q54" i="12"/>
  <c r="AF54" i="12" s="1"/>
  <c r="AE54" i="12"/>
  <c r="AE39" i="12"/>
  <c r="Q39" i="12"/>
  <c r="AF39" i="12" s="1"/>
  <c r="F136" i="12"/>
  <c r="AE79" i="12"/>
  <c r="Q79" i="12"/>
  <c r="AF79" i="12" s="1"/>
  <c r="Q45" i="12"/>
  <c r="AF45" i="12" s="1"/>
  <c r="AE45" i="12"/>
  <c r="Q99" i="12"/>
  <c r="AF99" i="12" s="1"/>
  <c r="AE99" i="12"/>
  <c r="Q80" i="12"/>
  <c r="AF80" i="12" s="1"/>
  <c r="AE80" i="12"/>
  <c r="Q64" i="12"/>
  <c r="AF64" i="12" s="1"/>
  <c r="AE64" i="12"/>
  <c r="Q125" i="12"/>
  <c r="AF125" i="12" s="1"/>
  <c r="AE125" i="12"/>
  <c r="AE92" i="12"/>
  <c r="Q92" i="12"/>
  <c r="AF92" i="12" s="1"/>
  <c r="F130" i="12"/>
  <c r="F132" i="12"/>
  <c r="Q58" i="12"/>
  <c r="AF58" i="12" s="1"/>
  <c r="AE58" i="12"/>
  <c r="Q62" i="12"/>
  <c r="AF62" i="12" s="1"/>
  <c r="AE62" i="12"/>
  <c r="AM130" i="12"/>
  <c r="AO130" i="12"/>
  <c r="AE59" i="12"/>
  <c r="Q59" i="12"/>
  <c r="AF59" i="12" s="1"/>
  <c r="AE35" i="12"/>
  <c r="Q35" i="12"/>
  <c r="AF35" i="12" s="1"/>
  <c r="N22" i="12"/>
  <c r="AD22" i="12"/>
  <c r="N18" i="12"/>
  <c r="AD18" i="12"/>
  <c r="Q12" i="12"/>
  <c r="AF12" i="12" s="1"/>
  <c r="AE12" i="12"/>
  <c r="Q61" i="12"/>
  <c r="AF61" i="12" s="1"/>
  <c r="AE61" i="12"/>
  <c r="AE10" i="12"/>
  <c r="Q10" i="12"/>
  <c r="AF10" i="12" s="1"/>
  <c r="Q41" i="12"/>
  <c r="AF41" i="12" s="1"/>
  <c r="AE41" i="12"/>
  <c r="AE15" i="12"/>
  <c r="Q15" i="12"/>
  <c r="AF15" i="12" s="1"/>
  <c r="AE19" i="12"/>
  <c r="Q19" i="12"/>
  <c r="AF19" i="12" s="1"/>
  <c r="AI143" i="10"/>
  <c r="AM143" i="10"/>
  <c r="AO144" i="10"/>
  <c r="AL143" i="10"/>
  <c r="AP144" i="10"/>
  <c r="AJ144" i="10"/>
  <c r="AN144" i="10"/>
  <c r="AJ143" i="10"/>
  <c r="AN143" i="10"/>
  <c r="AK144" i="10"/>
  <c r="AP143" i="10"/>
  <c r="AK143" i="10"/>
  <c r="AM144" i="10"/>
  <c r="AO143" i="10"/>
  <c r="AI144" i="10"/>
  <c r="AL144" i="10"/>
  <c r="I133" i="12" l="1"/>
  <c r="AE67" i="12"/>
  <c r="Q67" i="12"/>
  <c r="AF67" i="12" s="1"/>
  <c r="Q37" i="12"/>
  <c r="AF37" i="12" s="1"/>
  <c r="AE37" i="12"/>
  <c r="Q42" i="12"/>
  <c r="AF42" i="12" s="1"/>
  <c r="AE42" i="12"/>
  <c r="AE65" i="12"/>
  <c r="Q65" i="12"/>
  <c r="AF65" i="12" s="1"/>
  <c r="Q90" i="12"/>
  <c r="AF90" i="12" s="1"/>
  <c r="AE90" i="12"/>
  <c r="AE83" i="12"/>
  <c r="Q83" i="12"/>
  <c r="AF83" i="12" s="1"/>
  <c r="AE102" i="12"/>
  <c r="Q102" i="12"/>
  <c r="AF102" i="12" s="1"/>
  <c r="Q33" i="12"/>
  <c r="AF33" i="12" s="1"/>
  <c r="AE33" i="12"/>
  <c r="I132" i="12"/>
  <c r="Q11" i="12"/>
  <c r="AF11" i="12" s="1"/>
  <c r="AE11" i="12"/>
  <c r="Q28" i="12"/>
  <c r="AF28" i="12" s="1"/>
  <c r="AE28" i="12"/>
  <c r="Q57" i="12"/>
  <c r="AF57" i="12" s="1"/>
  <c r="AE57" i="12"/>
  <c r="AE20" i="12"/>
  <c r="Q20" i="12"/>
  <c r="AF20" i="12" s="1"/>
  <c r="AE81" i="12"/>
  <c r="Q81" i="12"/>
  <c r="AF81" i="12" s="1"/>
  <c r="AE88" i="12"/>
  <c r="Q88" i="12"/>
  <c r="AF88" i="12" s="1"/>
  <c r="Q43" i="12"/>
  <c r="AF43" i="12" s="1"/>
  <c r="AE43" i="12"/>
  <c r="I129" i="12"/>
  <c r="AE36" i="12"/>
  <c r="Q36" i="12"/>
  <c r="AF36" i="12" s="1"/>
  <c r="Q108" i="12"/>
  <c r="AF108" i="12" s="1"/>
  <c r="AE108" i="12"/>
  <c r="Q110" i="12"/>
  <c r="AF110" i="12" s="1"/>
  <c r="AE110" i="12"/>
  <c r="Q18" i="12"/>
  <c r="AF18" i="12" s="1"/>
  <c r="AE18" i="12"/>
  <c r="Q82" i="12"/>
  <c r="AF82" i="12" s="1"/>
  <c r="AE82" i="12"/>
  <c r="AE52" i="12"/>
  <c r="Q52" i="12"/>
  <c r="AF52" i="12" s="1"/>
  <c r="Q66" i="12"/>
  <c r="AF66" i="12" s="1"/>
  <c r="AE66" i="12"/>
  <c r="I134" i="12"/>
  <c r="AE55" i="12"/>
  <c r="Q55" i="12"/>
  <c r="AF55" i="12" s="1"/>
  <c r="AE22" i="12"/>
  <c r="Q22" i="12"/>
  <c r="AF22" i="12" s="1"/>
  <c r="Q74" i="12"/>
  <c r="AF74" i="12" s="1"/>
  <c r="AE74" i="12"/>
  <c r="AE13" i="12"/>
  <c r="AL131" i="12"/>
  <c r="AJ131" i="12"/>
  <c r="I131" i="12"/>
  <c r="AP131" i="12"/>
  <c r="Q14" i="12"/>
  <c r="AI132" i="12" s="1"/>
  <c r="AE14" i="12"/>
  <c r="Q34" i="12"/>
  <c r="AF34" i="12" s="1"/>
  <c r="AE34" i="12"/>
  <c r="AO131" i="12"/>
  <c r="I135" i="12"/>
  <c r="AM131" i="12"/>
  <c r="Q60" i="12"/>
  <c r="AF60" i="12" s="1"/>
  <c r="AE60" i="12"/>
  <c r="Q87" i="12"/>
  <c r="AF87" i="12" s="1"/>
  <c r="AE87" i="12"/>
  <c r="I130" i="12"/>
  <c r="AN131" i="12"/>
  <c r="I136" i="12"/>
  <c r="AK131" i="12"/>
  <c r="H119" i="10"/>
  <c r="H43" i="10"/>
  <c r="AC43" i="10" s="1"/>
  <c r="H129" i="10"/>
  <c r="AC129" i="10" s="1"/>
  <c r="H130" i="10"/>
  <c r="H131" i="10"/>
  <c r="H93" i="10"/>
  <c r="H94" i="10"/>
  <c r="AC94" i="10" s="1"/>
  <c r="P135" i="10"/>
  <c r="O135" i="10"/>
  <c r="M135" i="10"/>
  <c r="L135" i="10"/>
  <c r="J135" i="10"/>
  <c r="I135" i="10"/>
  <c r="G135" i="10"/>
  <c r="F135" i="10"/>
  <c r="H134" i="10"/>
  <c r="AC134" i="10" s="1"/>
  <c r="H133" i="10"/>
  <c r="H132" i="10"/>
  <c r="H128" i="10"/>
  <c r="AC128" i="10" s="1"/>
  <c r="H127" i="10"/>
  <c r="H122" i="10"/>
  <c r="AC122" i="10" s="1"/>
  <c r="H121" i="10"/>
  <c r="AC121" i="10" s="1"/>
  <c r="H120" i="10"/>
  <c r="AC120" i="10" s="1"/>
  <c r="H118" i="10"/>
  <c r="H117" i="10"/>
  <c r="AC117" i="10" s="1"/>
  <c r="H116" i="10"/>
  <c r="AC116" i="10" s="1"/>
  <c r="H115" i="10"/>
  <c r="H114" i="10"/>
  <c r="AC114" i="10" s="1"/>
  <c r="H113" i="10"/>
  <c r="AC113" i="10" s="1"/>
  <c r="H112" i="10"/>
  <c r="AC112" i="10" s="1"/>
  <c r="H111" i="10"/>
  <c r="AC111" i="10" s="1"/>
  <c r="H110" i="10"/>
  <c r="H109" i="10"/>
  <c r="H108" i="10"/>
  <c r="AC108" i="10" s="1"/>
  <c r="H107" i="10"/>
  <c r="H106" i="10"/>
  <c r="AC106" i="10" s="1"/>
  <c r="H105" i="10"/>
  <c r="AC105" i="10" s="1"/>
  <c r="H104" i="10"/>
  <c r="AC104" i="10" s="1"/>
  <c r="H103" i="10"/>
  <c r="AC103" i="10" s="1"/>
  <c r="H102" i="10"/>
  <c r="H101" i="10"/>
  <c r="H100" i="10"/>
  <c r="AC100" i="10" s="1"/>
  <c r="H99" i="10"/>
  <c r="H98" i="10"/>
  <c r="AC98" i="10" s="1"/>
  <c r="H97" i="10"/>
  <c r="AC97" i="10" s="1"/>
  <c r="H96" i="10"/>
  <c r="H95" i="10"/>
  <c r="AC95" i="10" s="1"/>
  <c r="H92" i="10"/>
  <c r="AC92" i="10" s="1"/>
  <c r="H91" i="10"/>
  <c r="AC91" i="10" s="1"/>
  <c r="H90" i="10"/>
  <c r="H89" i="10"/>
  <c r="AC89" i="10" s="1"/>
  <c r="H88" i="10"/>
  <c r="AC88" i="10" s="1"/>
  <c r="H87" i="10"/>
  <c r="H86" i="10"/>
  <c r="H85" i="10"/>
  <c r="AC85" i="10" s="1"/>
  <c r="H84" i="10"/>
  <c r="H83" i="10"/>
  <c r="H82" i="10"/>
  <c r="H81" i="10"/>
  <c r="AC81" i="10" s="1"/>
  <c r="H80" i="10"/>
  <c r="H79" i="10"/>
  <c r="H78" i="10"/>
  <c r="H77" i="10"/>
  <c r="AC77" i="10" s="1"/>
  <c r="H76" i="10"/>
  <c r="H75" i="10"/>
  <c r="H74" i="10"/>
  <c r="H73" i="10"/>
  <c r="AC73" i="10" s="1"/>
  <c r="H72" i="10"/>
  <c r="H71" i="10"/>
  <c r="H70" i="10"/>
  <c r="H69" i="10"/>
  <c r="AC69" i="10" s="1"/>
  <c r="H68" i="10"/>
  <c r="H67" i="10"/>
  <c r="H66" i="10"/>
  <c r="H65" i="10"/>
  <c r="AC65" i="10" s="1"/>
  <c r="H64" i="10"/>
  <c r="H63" i="10"/>
  <c r="H62" i="10"/>
  <c r="AC61" i="10"/>
  <c r="H60" i="10"/>
  <c r="H59" i="10"/>
  <c r="H58" i="10"/>
  <c r="H57" i="10"/>
  <c r="H56" i="10"/>
  <c r="H55" i="10"/>
  <c r="AC55" i="10" s="1"/>
  <c r="H54" i="10"/>
  <c r="AC54" i="10" s="1"/>
  <c r="H53" i="10"/>
  <c r="H52" i="10"/>
  <c r="AC52" i="10" s="1"/>
  <c r="H51" i="10"/>
  <c r="H50" i="10"/>
  <c r="H49" i="10"/>
  <c r="H48" i="10"/>
  <c r="AC48" i="10" s="1"/>
  <c r="H47" i="10"/>
  <c r="AC47" i="10" s="1"/>
  <c r="H46" i="10"/>
  <c r="AC46" i="10" s="1"/>
  <c r="H45" i="10"/>
  <c r="H44" i="10"/>
  <c r="AC44" i="10" s="1"/>
  <c r="H42" i="10"/>
  <c r="AC42" i="10" s="1"/>
  <c r="H41" i="10"/>
  <c r="H40" i="10"/>
  <c r="AC40" i="10" s="1"/>
  <c r="H39" i="10"/>
  <c r="AC39" i="10" s="1"/>
  <c r="H38" i="10"/>
  <c r="AC38" i="10" s="1"/>
  <c r="H37" i="10"/>
  <c r="H36" i="10"/>
  <c r="AC36" i="10" s="1"/>
  <c r="H35" i="10"/>
  <c r="H34" i="10"/>
  <c r="AC34" i="10" s="1"/>
  <c r="H33" i="10"/>
  <c r="H32" i="10"/>
  <c r="H31" i="10"/>
  <c r="H30" i="10"/>
  <c r="H24" i="10"/>
  <c r="H23" i="10"/>
  <c r="AC23" i="10" s="1"/>
  <c r="H22" i="10"/>
  <c r="H21" i="10"/>
  <c r="H20" i="10"/>
  <c r="H19" i="10"/>
  <c r="AC19" i="10" s="1"/>
  <c r="H18" i="10"/>
  <c r="H17" i="10"/>
  <c r="H16" i="10"/>
  <c r="H15" i="10"/>
  <c r="H14" i="10"/>
  <c r="H13" i="10"/>
  <c r="AC13" i="10" s="1"/>
  <c r="H12" i="10"/>
  <c r="H11" i="10"/>
  <c r="H10" i="10"/>
  <c r="H9" i="10"/>
  <c r="H8" i="10"/>
  <c r="L131" i="12" l="1"/>
  <c r="L129" i="12"/>
  <c r="L133" i="12"/>
  <c r="AL132" i="12"/>
  <c r="AM132" i="12"/>
  <c r="O133" i="12" s="1"/>
  <c r="L132" i="12"/>
  <c r="AJ132" i="12"/>
  <c r="L136" i="12"/>
  <c r="L134" i="12"/>
  <c r="L135" i="12"/>
  <c r="AF14" i="12"/>
  <c r="O129" i="12" s="1"/>
  <c r="AN132" i="12"/>
  <c r="O134" i="12" s="1"/>
  <c r="AP132" i="12"/>
  <c r="O136" i="12" s="1"/>
  <c r="AO132" i="12"/>
  <c r="O135" i="12" s="1"/>
  <c r="L130" i="12"/>
  <c r="AK132" i="12"/>
  <c r="O131" i="12" s="1"/>
  <c r="K65" i="10"/>
  <c r="AD65" i="10" s="1"/>
  <c r="K85" i="10"/>
  <c r="AD85" i="10" s="1"/>
  <c r="K134" i="10"/>
  <c r="AD134" i="10" s="1"/>
  <c r="K32" i="10"/>
  <c r="AD32" i="10" s="1"/>
  <c r="AC32" i="10"/>
  <c r="K58" i="10"/>
  <c r="AD58" i="10" s="1"/>
  <c r="AC58" i="10"/>
  <c r="K62" i="10"/>
  <c r="AD62" i="10" s="1"/>
  <c r="AC62" i="10"/>
  <c r="K76" i="10"/>
  <c r="AD76" i="10" s="1"/>
  <c r="AC76" i="10"/>
  <c r="K86" i="10"/>
  <c r="AD86" i="10" s="1"/>
  <c r="AC86" i="10"/>
  <c r="K96" i="10"/>
  <c r="AD96" i="10" s="1"/>
  <c r="AC96" i="10"/>
  <c r="K130" i="10"/>
  <c r="AD130" i="10" s="1"/>
  <c r="AC130" i="10"/>
  <c r="AJ138" i="10"/>
  <c r="AN138" i="10"/>
  <c r="AK138" i="10"/>
  <c r="AP138" i="10"/>
  <c r="AM138" i="10"/>
  <c r="AC8" i="10"/>
  <c r="AL138" i="10"/>
  <c r="AO138" i="10"/>
  <c r="AI138" i="10"/>
  <c r="K12" i="10"/>
  <c r="AD12" i="10" s="1"/>
  <c r="AC12" i="10"/>
  <c r="K16" i="10"/>
  <c r="AD16" i="10" s="1"/>
  <c r="AC16" i="10"/>
  <c r="K20" i="10"/>
  <c r="AD20" i="10" s="1"/>
  <c r="AC20" i="10"/>
  <c r="K24" i="10"/>
  <c r="AD24" i="10" s="1"/>
  <c r="AC24" i="10"/>
  <c r="K33" i="10"/>
  <c r="AD33" i="10" s="1"/>
  <c r="AC33" i="10"/>
  <c r="K37" i="10"/>
  <c r="AD37" i="10" s="1"/>
  <c r="AC37" i="10"/>
  <c r="K41" i="10"/>
  <c r="AC41" i="10"/>
  <c r="K45" i="10"/>
  <c r="AC45" i="10"/>
  <c r="K51" i="10"/>
  <c r="AD51" i="10" s="1"/>
  <c r="AC51" i="10"/>
  <c r="K59" i="10"/>
  <c r="AD59" i="10" s="1"/>
  <c r="AC59" i="10"/>
  <c r="K63" i="10"/>
  <c r="AD63" i="10" s="1"/>
  <c r="AC63" i="10"/>
  <c r="K66" i="10"/>
  <c r="AD66" i="10" s="1"/>
  <c r="AC66" i="10"/>
  <c r="K69" i="10"/>
  <c r="AD69" i="10" s="1"/>
  <c r="K84" i="10"/>
  <c r="AD84" i="10" s="1"/>
  <c r="AC84" i="10"/>
  <c r="K87" i="10"/>
  <c r="AD87" i="10" s="1"/>
  <c r="AC87" i="10"/>
  <c r="K132" i="10"/>
  <c r="AC132" i="10"/>
  <c r="K11" i="10"/>
  <c r="AD11" i="10" s="1"/>
  <c r="AC11" i="10"/>
  <c r="K15" i="10"/>
  <c r="AD15" i="10" s="1"/>
  <c r="AC15" i="10"/>
  <c r="K50" i="10"/>
  <c r="AD50" i="10" s="1"/>
  <c r="AC50" i="10"/>
  <c r="K80" i="10"/>
  <c r="AD80" i="10" s="1"/>
  <c r="AC80" i="10"/>
  <c r="K99" i="10"/>
  <c r="AC99" i="10"/>
  <c r="K9" i="10"/>
  <c r="AD9" i="10" s="1"/>
  <c r="AC9" i="10"/>
  <c r="K17" i="10"/>
  <c r="AD17" i="10" s="1"/>
  <c r="AC17" i="10"/>
  <c r="K21" i="10"/>
  <c r="AD21" i="10" s="1"/>
  <c r="AC21" i="10"/>
  <c r="K30" i="10"/>
  <c r="AD30" i="10" s="1"/>
  <c r="AC30" i="10"/>
  <c r="K48" i="10"/>
  <c r="K56" i="10"/>
  <c r="AD56" i="10" s="1"/>
  <c r="AC56" i="10"/>
  <c r="K60" i="10"/>
  <c r="AD60" i="10" s="1"/>
  <c r="AC60" i="10"/>
  <c r="K64" i="10"/>
  <c r="AD64" i="10" s="1"/>
  <c r="AC64" i="10"/>
  <c r="K67" i="10"/>
  <c r="AD67" i="10" s="1"/>
  <c r="AC67" i="10"/>
  <c r="K70" i="10"/>
  <c r="AD70" i="10" s="1"/>
  <c r="AC70" i="10"/>
  <c r="K74" i="10"/>
  <c r="AD74" i="10" s="1"/>
  <c r="AC74" i="10"/>
  <c r="K78" i="10"/>
  <c r="AD78" i="10" s="1"/>
  <c r="AC78" i="10"/>
  <c r="K81" i="10"/>
  <c r="AD81" i="10" s="1"/>
  <c r="K101" i="10"/>
  <c r="AD101" i="10" s="1"/>
  <c r="AC101" i="10"/>
  <c r="K109" i="10"/>
  <c r="AD109" i="10" s="1"/>
  <c r="AC109" i="10"/>
  <c r="K120" i="10"/>
  <c r="AD120" i="10" s="1"/>
  <c r="K133" i="10"/>
  <c r="AD133" i="10" s="1"/>
  <c r="AC133" i="10"/>
  <c r="K93" i="10"/>
  <c r="AD93" i="10" s="1"/>
  <c r="AC93" i="10"/>
  <c r="K129" i="10"/>
  <c r="AD129" i="10" s="1"/>
  <c r="K72" i="10"/>
  <c r="AD72" i="10" s="1"/>
  <c r="AC72" i="10"/>
  <c r="K83" i="10"/>
  <c r="AD83" i="10" s="1"/>
  <c r="AC83" i="10"/>
  <c r="K90" i="10"/>
  <c r="AD90" i="10" s="1"/>
  <c r="AC90" i="10"/>
  <c r="K107" i="10"/>
  <c r="AC107" i="10"/>
  <c r="K115" i="10"/>
  <c r="AC115" i="10"/>
  <c r="K119" i="10"/>
  <c r="AD119" i="10" s="1"/>
  <c r="AC119" i="10"/>
  <c r="K10" i="10"/>
  <c r="AD10" i="10" s="1"/>
  <c r="AC10" i="10"/>
  <c r="K14" i="10"/>
  <c r="AD14" i="10" s="1"/>
  <c r="AC14" i="10"/>
  <c r="K18" i="10"/>
  <c r="AD18" i="10" s="1"/>
  <c r="AC18" i="10"/>
  <c r="K22" i="10"/>
  <c r="AD22" i="10" s="1"/>
  <c r="AC22" i="10"/>
  <c r="K31" i="10"/>
  <c r="AD31" i="10" s="1"/>
  <c r="AC31" i="10"/>
  <c r="K35" i="10"/>
  <c r="AD35" i="10" s="1"/>
  <c r="AC35" i="10"/>
  <c r="K49" i="10"/>
  <c r="AD49" i="10" s="1"/>
  <c r="AC49" i="10"/>
  <c r="K53" i="10"/>
  <c r="AD53" i="10" s="1"/>
  <c r="AC53" i="10"/>
  <c r="K57" i="10"/>
  <c r="AD57" i="10" s="1"/>
  <c r="AC57" i="10"/>
  <c r="K68" i="10"/>
  <c r="AD68" i="10" s="1"/>
  <c r="AC68" i="10"/>
  <c r="K71" i="10"/>
  <c r="AD71" i="10" s="1"/>
  <c r="AC71" i="10"/>
  <c r="K75" i="10"/>
  <c r="AD75" i="10" s="1"/>
  <c r="AC75" i="10"/>
  <c r="K79" i="10"/>
  <c r="AD79" i="10" s="1"/>
  <c r="AC79" i="10"/>
  <c r="K82" i="10"/>
  <c r="AD82" i="10" s="1"/>
  <c r="AC82" i="10"/>
  <c r="K102" i="10"/>
  <c r="AC102" i="10"/>
  <c r="K110" i="10"/>
  <c r="AC110" i="10"/>
  <c r="K118" i="10"/>
  <c r="AC118" i="10"/>
  <c r="K127" i="10"/>
  <c r="AD127" i="10" s="1"/>
  <c r="AC127" i="10"/>
  <c r="K131" i="10"/>
  <c r="AD131" i="10" s="1"/>
  <c r="AC131" i="10"/>
  <c r="K34" i="10"/>
  <c r="AD34" i="10" s="1"/>
  <c r="K128" i="10"/>
  <c r="AD128" i="10" s="1"/>
  <c r="K19" i="10"/>
  <c r="AD19" i="10" s="1"/>
  <c r="K108" i="10"/>
  <c r="AD108" i="10" s="1"/>
  <c r="K40" i="10"/>
  <c r="AD40" i="10" s="1"/>
  <c r="K95" i="10"/>
  <c r="K116" i="10"/>
  <c r="AD116" i="10" s="1"/>
  <c r="K44" i="10"/>
  <c r="AD44" i="10" s="1"/>
  <c r="K23" i="10"/>
  <c r="AD23" i="10" s="1"/>
  <c r="K52" i="10"/>
  <c r="AD52" i="10" s="1"/>
  <c r="K117" i="10"/>
  <c r="AD117" i="10" s="1"/>
  <c r="K94" i="10"/>
  <c r="AD94" i="10" s="1"/>
  <c r="K77" i="10"/>
  <c r="AD77" i="10" s="1"/>
  <c r="K89" i="10"/>
  <c r="AD89" i="10" s="1"/>
  <c r="K100" i="10"/>
  <c r="AD100" i="10" s="1"/>
  <c r="K121" i="10"/>
  <c r="AD121" i="10" s="1"/>
  <c r="K8" i="10"/>
  <c r="K13" i="10"/>
  <c r="AD13" i="10" s="1"/>
  <c r="H135" i="10"/>
  <c r="K135" i="10" s="1"/>
  <c r="N135" i="10" s="1"/>
  <c r="Q135" i="10" s="1"/>
  <c r="N96" i="10"/>
  <c r="AE96" i="10" s="1"/>
  <c r="K61" i="10"/>
  <c r="AD61" i="10" s="1"/>
  <c r="K73" i="10"/>
  <c r="AD73" i="10" s="1"/>
  <c r="K104" i="10"/>
  <c r="AD104" i="10" s="1"/>
  <c r="K112" i="10"/>
  <c r="AD112" i="10" s="1"/>
  <c r="N49" i="10"/>
  <c r="AE49" i="10" s="1"/>
  <c r="K42" i="10"/>
  <c r="AD42" i="10" s="1"/>
  <c r="K54" i="10"/>
  <c r="AD54" i="10" s="1"/>
  <c r="K46" i="10"/>
  <c r="AD46" i="10" s="1"/>
  <c r="K105" i="10"/>
  <c r="AD105" i="10" s="1"/>
  <c r="K114" i="10"/>
  <c r="AD114" i="10" s="1"/>
  <c r="K43" i="10"/>
  <c r="AD43" i="10" s="1"/>
  <c r="K98" i="10"/>
  <c r="AD98" i="10" s="1"/>
  <c r="K111" i="10"/>
  <c r="AD111" i="10" s="1"/>
  <c r="K122" i="10"/>
  <c r="AD122" i="10" s="1"/>
  <c r="K47" i="10"/>
  <c r="AD47" i="10" s="1"/>
  <c r="K103" i="10"/>
  <c r="AD103" i="10" s="1"/>
  <c r="K113" i="10"/>
  <c r="AD113" i="10" s="1"/>
  <c r="K38" i="10"/>
  <c r="AD38" i="10" s="1"/>
  <c r="K39" i="10"/>
  <c r="AD39" i="10" s="1"/>
  <c r="K55" i="10"/>
  <c r="AD55" i="10" s="1"/>
  <c r="N76" i="10"/>
  <c r="AE76" i="10" s="1"/>
  <c r="K92" i="10"/>
  <c r="AD92" i="10" s="1"/>
  <c r="K97" i="10"/>
  <c r="AD97" i="10" s="1"/>
  <c r="K106" i="10"/>
  <c r="AD106" i="10" s="1"/>
  <c r="K91" i="10"/>
  <c r="AD91" i="10" s="1"/>
  <c r="K36" i="10"/>
  <c r="AD36" i="10" s="1"/>
  <c r="N58" i="10"/>
  <c r="AE58" i="10" s="1"/>
  <c r="K88" i="10"/>
  <c r="AD88" i="10" s="1"/>
  <c r="N65" i="10" l="1"/>
  <c r="AE65" i="10" s="1"/>
  <c r="N17" i="10"/>
  <c r="AE17" i="10" s="1"/>
  <c r="N81" i="10"/>
  <c r="AE81" i="10" s="1"/>
  <c r="N85" i="10"/>
  <c r="AE85" i="10" s="1"/>
  <c r="N60" i="10"/>
  <c r="AE60" i="10" s="1"/>
  <c r="N31" i="10"/>
  <c r="AE31" i="10" s="1"/>
  <c r="N77" i="10"/>
  <c r="AE77" i="10" s="1"/>
  <c r="F138" i="10"/>
  <c r="O132" i="12"/>
  <c r="O130" i="12"/>
  <c r="N131" i="10"/>
  <c r="AE131" i="10" s="1"/>
  <c r="F144" i="10"/>
  <c r="N52" i="10"/>
  <c r="AE52" i="10" s="1"/>
  <c r="F143" i="10"/>
  <c r="N12" i="10"/>
  <c r="AE12" i="10" s="1"/>
  <c r="F142" i="10"/>
  <c r="F145" i="10"/>
  <c r="F141" i="10"/>
  <c r="F140" i="10"/>
  <c r="F139" i="10"/>
  <c r="Q96" i="10"/>
  <c r="AF96" i="10" s="1"/>
  <c r="N63" i="10"/>
  <c r="AE63" i="10" s="1"/>
  <c r="N62" i="10"/>
  <c r="AE62" i="10" s="1"/>
  <c r="N57" i="10"/>
  <c r="AE57" i="10" s="1"/>
  <c r="N50" i="10"/>
  <c r="AE50" i="10" s="1"/>
  <c r="N32" i="10"/>
  <c r="AE32" i="10" s="1"/>
  <c r="N130" i="10"/>
  <c r="Q130" i="10" s="1"/>
  <c r="AF130" i="10" s="1"/>
  <c r="N119" i="10"/>
  <c r="AE119" i="10" s="1"/>
  <c r="N11" i="10"/>
  <c r="AE11" i="10" s="1"/>
  <c r="N79" i="10"/>
  <c r="AE79" i="10" s="1"/>
  <c r="N87" i="10"/>
  <c r="AE87" i="10" s="1"/>
  <c r="N90" i="10"/>
  <c r="AE90" i="10" s="1"/>
  <c r="N80" i="10"/>
  <c r="Q80" i="10" s="1"/>
  <c r="AF80" i="10" s="1"/>
  <c r="N74" i="10"/>
  <c r="AE74" i="10" s="1"/>
  <c r="N109" i="10"/>
  <c r="AE109" i="10" s="1"/>
  <c r="N134" i="10"/>
  <c r="AE134" i="10" s="1"/>
  <c r="N83" i="10"/>
  <c r="AE83" i="10" s="1"/>
  <c r="N84" i="10"/>
  <c r="AE84" i="10" s="1"/>
  <c r="N10" i="10"/>
  <c r="AE10" i="10" s="1"/>
  <c r="N71" i="10"/>
  <c r="AE71" i="10" s="1"/>
  <c r="N72" i="10"/>
  <c r="AE72" i="10" s="1"/>
  <c r="N18" i="10"/>
  <c r="AE18" i="10" s="1"/>
  <c r="N30" i="10"/>
  <c r="AE30" i="10" s="1"/>
  <c r="N20" i="10"/>
  <c r="Q20" i="10" s="1"/>
  <c r="AF20" i="10" s="1"/>
  <c r="N86" i="10"/>
  <c r="AE86" i="10" s="1"/>
  <c r="N21" i="10"/>
  <c r="AE21" i="10" s="1"/>
  <c r="N56" i="10"/>
  <c r="AE56" i="10" s="1"/>
  <c r="N101" i="10"/>
  <c r="AE101" i="10" s="1"/>
  <c r="N53" i="10"/>
  <c r="AE53" i="10" s="1"/>
  <c r="N59" i="10"/>
  <c r="AE59" i="10" s="1"/>
  <c r="N64" i="10"/>
  <c r="Q64" i="10" s="1"/>
  <c r="AF64" i="10" s="1"/>
  <c r="N129" i="10"/>
  <c r="Q129" i="10" s="1"/>
  <c r="AF129" i="10" s="1"/>
  <c r="N78" i="10"/>
  <c r="AE78" i="10" s="1"/>
  <c r="N128" i="10"/>
  <c r="AE128" i="10" s="1"/>
  <c r="N66" i="10"/>
  <c r="AE66" i="10" s="1"/>
  <c r="N94" i="10"/>
  <c r="Q94" i="10" s="1"/>
  <c r="AF94" i="10" s="1"/>
  <c r="N24" i="10"/>
  <c r="Q24" i="10" s="1"/>
  <c r="AF24" i="10" s="1"/>
  <c r="N19" i="10"/>
  <c r="AE19" i="10" s="1"/>
  <c r="N34" i="10"/>
  <c r="AE34" i="10" s="1"/>
  <c r="N37" i="10"/>
  <c r="AE37" i="10" s="1"/>
  <c r="N121" i="10"/>
  <c r="AE121" i="10" s="1"/>
  <c r="N133" i="10"/>
  <c r="AE133" i="10" s="1"/>
  <c r="N70" i="10"/>
  <c r="AE70" i="10" s="1"/>
  <c r="N104" i="10"/>
  <c r="AE104" i="10" s="1"/>
  <c r="N16" i="10"/>
  <c r="AE16" i="10" s="1"/>
  <c r="N95" i="10"/>
  <c r="AD95" i="10"/>
  <c r="N35" i="10"/>
  <c r="AD41" i="10"/>
  <c r="N41" i="10"/>
  <c r="N93" i="10"/>
  <c r="AE93" i="10" s="1"/>
  <c r="Q90" i="10"/>
  <c r="AF90" i="10" s="1"/>
  <c r="N118" i="10"/>
  <c r="AD118" i="10"/>
  <c r="N102" i="10"/>
  <c r="AD102" i="10"/>
  <c r="N115" i="10"/>
  <c r="AD115" i="10"/>
  <c r="N99" i="10"/>
  <c r="AD99" i="10"/>
  <c r="N110" i="10"/>
  <c r="AD110" i="10"/>
  <c r="N107" i="10"/>
  <c r="AD107" i="10"/>
  <c r="N48" i="10"/>
  <c r="AD48" i="10"/>
  <c r="N132" i="10"/>
  <c r="AE132" i="10" s="1"/>
  <c r="AD132" i="10"/>
  <c r="N127" i="10"/>
  <c r="AE127" i="10" s="1"/>
  <c r="N120" i="10"/>
  <c r="AE120" i="10" s="1"/>
  <c r="N22" i="10"/>
  <c r="AE22" i="10" s="1"/>
  <c r="N8" i="10"/>
  <c r="AJ139" i="10"/>
  <c r="AN139" i="10"/>
  <c r="AL139" i="10"/>
  <c r="AM139" i="10"/>
  <c r="AO139" i="10"/>
  <c r="AD8" i="10"/>
  <c r="AP139" i="10"/>
  <c r="AK139" i="10"/>
  <c r="AI139" i="10"/>
  <c r="N108" i="10"/>
  <c r="AE108" i="10" s="1"/>
  <c r="N51" i="10"/>
  <c r="AE51" i="10" s="1"/>
  <c r="N73" i="10"/>
  <c r="AE73" i="10" s="1"/>
  <c r="N75" i="10"/>
  <c r="AE75" i="10" s="1"/>
  <c r="N14" i="10"/>
  <c r="AE14" i="10" s="1"/>
  <c r="N117" i="10"/>
  <c r="AE117" i="10" s="1"/>
  <c r="N82" i="10"/>
  <c r="AE82" i="10" s="1"/>
  <c r="N67" i="10"/>
  <c r="AE67" i="10" s="1"/>
  <c r="N15" i="10"/>
  <c r="AE15" i="10" s="1"/>
  <c r="N68" i="10"/>
  <c r="AE68" i="10" s="1"/>
  <c r="N69" i="10"/>
  <c r="AE69" i="10" s="1"/>
  <c r="N33" i="10"/>
  <c r="AE33" i="10" s="1"/>
  <c r="N9" i="10"/>
  <c r="AD45" i="10"/>
  <c r="N45" i="10"/>
  <c r="N23" i="10"/>
  <c r="AE23" i="10" s="1"/>
  <c r="N100" i="10"/>
  <c r="AE100" i="10" s="1"/>
  <c r="N89" i="10"/>
  <c r="AE89" i="10" s="1"/>
  <c r="N61" i="10"/>
  <c r="AE61" i="10" s="1"/>
  <c r="N116" i="10"/>
  <c r="AE116" i="10" s="1"/>
  <c r="N44" i="10"/>
  <c r="AE44" i="10" s="1"/>
  <c r="N40" i="10"/>
  <c r="AE40" i="10" s="1"/>
  <c r="N13" i="10"/>
  <c r="AE13" i="10" s="1"/>
  <c r="N112" i="10"/>
  <c r="AE112" i="10" s="1"/>
  <c r="Q49" i="10"/>
  <c r="AF49" i="10" s="1"/>
  <c r="Q131" i="10"/>
  <c r="AF131" i="10" s="1"/>
  <c r="N36" i="10"/>
  <c r="AE36" i="10" s="1"/>
  <c r="Q52" i="10"/>
  <c r="AF52" i="10" s="1"/>
  <c r="N42" i="10"/>
  <c r="AE42" i="10" s="1"/>
  <c r="N103" i="10"/>
  <c r="AE103" i="10" s="1"/>
  <c r="Q58" i="10"/>
  <c r="AF58" i="10" s="1"/>
  <c r="Q60" i="10"/>
  <c r="AF60" i="10" s="1"/>
  <c r="N38" i="10"/>
  <c r="AE38" i="10" s="1"/>
  <c r="N122" i="10"/>
  <c r="AE122" i="10" s="1"/>
  <c r="N43" i="10"/>
  <c r="AE43" i="10" s="1"/>
  <c r="N114" i="10"/>
  <c r="AE114" i="10" s="1"/>
  <c r="N105" i="10"/>
  <c r="AE105" i="10" s="1"/>
  <c r="Q17" i="10"/>
  <c r="AF17" i="10" s="1"/>
  <c r="N54" i="10"/>
  <c r="AE54" i="10" s="1"/>
  <c r="N106" i="10"/>
  <c r="AE106" i="10" s="1"/>
  <c r="N97" i="10"/>
  <c r="AE97" i="10" s="1"/>
  <c r="N55" i="10"/>
  <c r="AE55" i="10" s="1"/>
  <c r="N39" i="10"/>
  <c r="AE39" i="10" s="1"/>
  <c r="Q65" i="10"/>
  <c r="AF65" i="10" s="1"/>
  <c r="N47" i="10"/>
  <c r="AE47" i="10" s="1"/>
  <c r="N92" i="10"/>
  <c r="AE92" i="10" s="1"/>
  <c r="Q76" i="10"/>
  <c r="AF76" i="10" s="1"/>
  <c r="N113" i="10"/>
  <c r="AE113" i="10" s="1"/>
  <c r="N98" i="10"/>
  <c r="AE98" i="10" s="1"/>
  <c r="N88" i="10"/>
  <c r="AE88" i="10" s="1"/>
  <c r="N91" i="10"/>
  <c r="AE91" i="10" s="1"/>
  <c r="Q81" i="10"/>
  <c r="AF81" i="10" s="1"/>
  <c r="N111" i="10"/>
  <c r="AE111" i="10" s="1"/>
  <c r="N46" i="10"/>
  <c r="AE46" i="10" s="1"/>
  <c r="Q85" i="10" l="1"/>
  <c r="AF85" i="10" s="1"/>
  <c r="Q53" i="10"/>
  <c r="AF53" i="10" s="1"/>
  <c r="Q104" i="10"/>
  <c r="AF104" i="10" s="1"/>
  <c r="Q50" i="10"/>
  <c r="AF50" i="10" s="1"/>
  <c r="Q31" i="10"/>
  <c r="AF31" i="10" s="1"/>
  <c r="Q71" i="10"/>
  <c r="AF71" i="10" s="1"/>
  <c r="Q77" i="10"/>
  <c r="AF77" i="10" s="1"/>
  <c r="Q134" i="10"/>
  <c r="AF134" i="10" s="1"/>
  <c r="Q82" i="10"/>
  <c r="AF82" i="10" s="1"/>
  <c r="Q69" i="10"/>
  <c r="AF69" i="10" s="1"/>
  <c r="I138" i="10"/>
  <c r="Q57" i="10"/>
  <c r="AF57" i="10" s="1"/>
  <c r="Q30" i="10"/>
  <c r="AF30" i="10" s="1"/>
  <c r="Q79" i="10"/>
  <c r="AF79" i="10" s="1"/>
  <c r="Q133" i="10"/>
  <c r="AF133" i="10" s="1"/>
  <c r="Q22" i="10"/>
  <c r="AF22" i="10" s="1"/>
  <c r="Q132" i="10"/>
  <c r="AF132" i="10" s="1"/>
  <c r="Q74" i="10"/>
  <c r="AF74" i="10" s="1"/>
  <c r="Q128" i="10"/>
  <c r="AF128" i="10" s="1"/>
  <c r="Q12" i="10"/>
  <c r="AF12" i="10" s="1"/>
  <c r="Q84" i="10"/>
  <c r="AF84" i="10" s="1"/>
  <c r="Q63" i="10"/>
  <c r="AF63" i="10" s="1"/>
  <c r="Q59" i="10"/>
  <c r="AF59" i="10" s="1"/>
  <c r="Q19" i="10"/>
  <c r="AF19" i="10" s="1"/>
  <c r="Q18" i="10"/>
  <c r="AF18" i="10" s="1"/>
  <c r="Q21" i="10"/>
  <c r="AF21" i="10" s="1"/>
  <c r="AE20" i="10"/>
  <c r="I144" i="10"/>
  <c r="Q68" i="10"/>
  <c r="AF68" i="10" s="1"/>
  <c r="Q117" i="10"/>
  <c r="AF117" i="10" s="1"/>
  <c r="Q61" i="10"/>
  <c r="AF61" i="10" s="1"/>
  <c r="AE130" i="10"/>
  <c r="I142" i="10"/>
  <c r="AE64" i="10"/>
  <c r="I145" i="10"/>
  <c r="I141" i="10"/>
  <c r="Q62" i="10"/>
  <c r="AF62" i="10" s="1"/>
  <c r="Q73" i="10"/>
  <c r="AF73" i="10" s="1"/>
  <c r="Q56" i="10"/>
  <c r="AF56" i="10" s="1"/>
  <c r="Q10" i="10"/>
  <c r="AF10" i="10" s="1"/>
  <c r="Q87" i="10"/>
  <c r="AF87" i="10" s="1"/>
  <c r="I143" i="10"/>
  <c r="I140" i="10"/>
  <c r="I139" i="10"/>
  <c r="Q120" i="10"/>
  <c r="AF120" i="10" s="1"/>
  <c r="Q119" i="10"/>
  <c r="AF119" i="10" s="1"/>
  <c r="Q109" i="10"/>
  <c r="AF109" i="10" s="1"/>
  <c r="Q32" i="10"/>
  <c r="AF32" i="10" s="1"/>
  <c r="Q11" i="10"/>
  <c r="AF11" i="10" s="1"/>
  <c r="AE80" i="10"/>
  <c r="Q78" i="10"/>
  <c r="AF78" i="10" s="1"/>
  <c r="Q16" i="10"/>
  <c r="AF16" i="10" s="1"/>
  <c r="Q72" i="10"/>
  <c r="AF72" i="10" s="1"/>
  <c r="Q15" i="10"/>
  <c r="AF15" i="10" s="1"/>
  <c r="AE24" i="10"/>
  <c r="Q83" i="10"/>
  <c r="AF83" i="10" s="1"/>
  <c r="Q121" i="10"/>
  <c r="AF121" i="10" s="1"/>
  <c r="Q86" i="10"/>
  <c r="AF86" i="10" s="1"/>
  <c r="Q33" i="10"/>
  <c r="AF33" i="10" s="1"/>
  <c r="Q51" i="10"/>
  <c r="AF51" i="10" s="1"/>
  <c r="AE94" i="10"/>
  <c r="AE129" i="10"/>
  <c r="Q75" i="10"/>
  <c r="AF75" i="10" s="1"/>
  <c r="Q101" i="10"/>
  <c r="AF101" i="10" s="1"/>
  <c r="Q67" i="10"/>
  <c r="AF67" i="10" s="1"/>
  <c r="Q108" i="10"/>
  <c r="AF108" i="10" s="1"/>
  <c r="Q37" i="10"/>
  <c r="AF37" i="10" s="1"/>
  <c r="Q127" i="10"/>
  <c r="AF127" i="10" s="1"/>
  <c r="Q100" i="10"/>
  <c r="AF100" i="10" s="1"/>
  <c r="Q66" i="10"/>
  <c r="AF66" i="10" s="1"/>
  <c r="Q14" i="10"/>
  <c r="AF14" i="10" s="1"/>
  <c r="Q34" i="10"/>
  <c r="AF34" i="10" s="1"/>
  <c r="Q70" i="10"/>
  <c r="AF70" i="10" s="1"/>
  <c r="AJ140" i="10"/>
  <c r="AN140" i="10"/>
  <c r="AO140" i="10"/>
  <c r="AK140" i="10"/>
  <c r="AP140" i="10"/>
  <c r="AL140" i="10"/>
  <c r="AM140" i="10"/>
  <c r="AE8" i="10"/>
  <c r="AI140" i="10"/>
  <c r="Q8" i="10"/>
  <c r="AE107" i="10"/>
  <c r="Q107" i="10"/>
  <c r="AF107" i="10" s="1"/>
  <c r="AE115" i="10"/>
  <c r="Q115" i="10"/>
  <c r="AF115" i="10" s="1"/>
  <c r="AE118" i="10"/>
  <c r="Q118" i="10"/>
  <c r="AF118" i="10" s="1"/>
  <c r="Q93" i="10"/>
  <c r="AF93" i="10" s="1"/>
  <c r="AE41" i="10"/>
  <c r="Q41" i="10"/>
  <c r="AF41" i="10" s="1"/>
  <c r="Q95" i="10"/>
  <c r="AF95" i="10" s="1"/>
  <c r="AE95" i="10"/>
  <c r="AE45" i="10"/>
  <c r="Q45" i="10"/>
  <c r="AF45" i="10" s="1"/>
  <c r="Q116" i="10"/>
  <c r="AF116" i="10" s="1"/>
  <c r="AE9" i="10"/>
  <c r="Q9" i="10"/>
  <c r="AF9" i="10" s="1"/>
  <c r="AE48" i="10"/>
  <c r="Q48" i="10"/>
  <c r="AF48" i="10" s="1"/>
  <c r="AE110" i="10"/>
  <c r="Q110" i="10"/>
  <c r="AF110" i="10" s="1"/>
  <c r="AE99" i="10"/>
  <c r="Q99" i="10"/>
  <c r="AF99" i="10" s="1"/>
  <c r="AE102" i="10"/>
  <c r="Q102" i="10"/>
  <c r="AF102" i="10" s="1"/>
  <c r="Q35" i="10"/>
  <c r="AF35" i="10" s="1"/>
  <c r="AE35" i="10"/>
  <c r="Q112" i="10"/>
  <c r="AF112" i="10" s="1"/>
  <c r="Q40" i="10"/>
  <c r="AF40" i="10" s="1"/>
  <c r="Q44" i="10"/>
  <c r="AF44" i="10" s="1"/>
  <c r="Q89" i="10"/>
  <c r="AF89" i="10" s="1"/>
  <c r="Q23" i="10"/>
  <c r="AF23" i="10" s="1"/>
  <c r="Q98" i="10"/>
  <c r="AF98" i="10" s="1"/>
  <c r="Q55" i="10"/>
  <c r="AF55" i="10" s="1"/>
  <c r="Q97" i="10"/>
  <c r="AF97" i="10" s="1"/>
  <c r="Q54" i="10"/>
  <c r="AF54" i="10" s="1"/>
  <c r="Q114" i="10"/>
  <c r="AF114" i="10" s="1"/>
  <c r="Q43" i="10"/>
  <c r="AF43" i="10" s="1"/>
  <c r="Q38" i="10"/>
  <c r="AF38" i="10" s="1"/>
  <c r="Q103" i="10"/>
  <c r="AF103" i="10" s="1"/>
  <c r="Q111" i="10"/>
  <c r="AF111" i="10" s="1"/>
  <c r="Q88" i="10"/>
  <c r="AF88" i="10" s="1"/>
  <c r="Q105" i="10"/>
  <c r="AF105" i="10" s="1"/>
  <c r="Q42" i="10"/>
  <c r="AF42" i="10" s="1"/>
  <c r="Q46" i="10"/>
  <c r="AF46" i="10" s="1"/>
  <c r="Q36" i="10"/>
  <c r="AF36" i="10" s="1"/>
  <c r="Q113" i="10"/>
  <c r="AF113" i="10" s="1"/>
  <c r="Q91" i="10"/>
  <c r="AF91" i="10" s="1"/>
  <c r="Q92" i="10"/>
  <c r="AF92" i="10" s="1"/>
  <c r="Q47" i="10"/>
  <c r="AF47" i="10" s="1"/>
  <c r="Q39" i="10"/>
  <c r="AF39" i="10" s="1"/>
  <c r="Q106" i="10"/>
  <c r="AF106" i="10" s="1"/>
  <c r="Q122" i="10"/>
  <c r="AF122" i="10" s="1"/>
  <c r="L138" i="10" l="1"/>
  <c r="L141" i="10"/>
  <c r="L143" i="10"/>
  <c r="L145" i="10"/>
  <c r="L142" i="10"/>
  <c r="L144" i="10"/>
  <c r="L140" i="10"/>
  <c r="L139" i="10"/>
  <c r="AJ141" i="10"/>
  <c r="AN141" i="10"/>
  <c r="AL141" i="10"/>
  <c r="AI141" i="10"/>
  <c r="O138" i="10" s="1"/>
  <c r="AM141" i="10"/>
  <c r="AK141" i="10"/>
  <c r="AF8" i="10"/>
  <c r="AP141" i="10"/>
  <c r="O145" i="10" s="1"/>
  <c r="AO141" i="10"/>
  <c r="O144" i="10" l="1"/>
  <c r="O143" i="10"/>
  <c r="O142" i="10"/>
  <c r="O141" i="10"/>
  <c r="O140" i="10"/>
  <c r="O13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000-000001000000}">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<sst xmlns="http://schemas.openxmlformats.org/spreadsheetml/2006/main" count="507" uniqueCount="179">
  <si>
    <t>科目群</t>
  </si>
  <si>
    <t>必選</t>
  </si>
  <si>
    <t>単位数</t>
  </si>
  <si>
    <t>教養科目</t>
  </si>
  <si>
    <t>○</t>
  </si>
  <si>
    <t>体育科目</t>
  </si>
  <si>
    <t>基礎体育(1)</t>
  </si>
  <si>
    <t>基礎体育(2)</t>
  </si>
  <si>
    <t>外国語科目</t>
  </si>
  <si>
    <t>Communication Skills(1)</t>
  </si>
  <si>
    <t>Reading and Writing(1)</t>
  </si>
  <si>
    <t>数学系</t>
  </si>
  <si>
    <t>微分積分学(1)</t>
  </si>
  <si>
    <t>微分積分学(2)</t>
  </si>
  <si>
    <t>線形代数学(1)</t>
  </si>
  <si>
    <t>線形代数学(2)</t>
  </si>
  <si>
    <t>基礎確率統計</t>
  </si>
  <si>
    <t>微分方程式論</t>
  </si>
  <si>
    <t>ベクトル解析学</t>
  </si>
  <si>
    <t>フーリエ解析学</t>
  </si>
  <si>
    <t>関数論</t>
  </si>
  <si>
    <t>代数学(1)</t>
  </si>
  <si>
    <t>代数学(2)</t>
  </si>
  <si>
    <t>代数学(3)</t>
  </si>
  <si>
    <t>自然科学系</t>
  </si>
  <si>
    <t>物理学(1)</t>
  </si>
  <si>
    <t>物理学(2)</t>
  </si>
  <si>
    <t>物理学実験</t>
  </si>
  <si>
    <t>化学(1)</t>
  </si>
  <si>
    <t>化学(2)</t>
  </si>
  <si>
    <t>化学実験</t>
  </si>
  <si>
    <t>生物学(1)</t>
  </si>
  <si>
    <t>生物学(2)</t>
  </si>
  <si>
    <t>生物学実験</t>
  </si>
  <si>
    <t>地学(1)</t>
  </si>
  <si>
    <t>地学(2)</t>
  </si>
  <si>
    <t>地学実験</t>
  </si>
  <si>
    <t>授業科目</t>
    <phoneticPr fontId="1"/>
  </si>
  <si>
    <t>知識基盤系</t>
  </si>
  <si>
    <t>コンピュータ概論</t>
  </si>
  <si>
    <t>数値解析</t>
  </si>
  <si>
    <t>情報リテラシー</t>
  </si>
  <si>
    <t>情報社会と倫理</t>
  </si>
  <si>
    <t>情報社会と職業</t>
  </si>
  <si>
    <t>情報と特許</t>
  </si>
  <si>
    <t>知識工学汎論</t>
  </si>
  <si>
    <t>キャリアデザイン</t>
  </si>
  <si>
    <t>インターンシップ(1)</t>
  </si>
  <si>
    <t>インターンシップ(2)</t>
  </si>
  <si>
    <t>海外体験実習(1)</t>
  </si>
  <si>
    <t>海外体験実習(2)</t>
  </si>
  <si>
    <t>特別講義 (KE-1)</t>
  </si>
  <si>
    <t>専門科目</t>
  </si>
  <si>
    <t>学科共通</t>
  </si>
  <si>
    <t>プログラミング(1)</t>
  </si>
  <si>
    <t>プログラミング(2)</t>
  </si>
  <si>
    <t>プログラミング(3)</t>
  </si>
  <si>
    <t>プログラミング(4)</t>
  </si>
  <si>
    <t>基礎論理回路</t>
  </si>
  <si>
    <t>情報科学実験</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</si>
  <si>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</si>
  <si>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</si>
  <si>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</si>
  <si>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</si>
  <si>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</si>
  <si>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</si>
  <si>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</si>
  <si>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</si>
  <si>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</si>
  <si>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</si>
  <si>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</si>
  <si>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</si>
  <si>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</si>
  <si>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</si>
  <si>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</si>
  <si>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</si>
  <si>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</si>
  <si>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</si>
  <si>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</si>
  <si>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</si>
  <si>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</si>
  <si>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</si>
  <si>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</si>
  <si>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</si>
  <si>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</si>
  <si>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</si>
  <si>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</si>
  <si>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</si>
  <si>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</si>
  <si>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</si>
  <si>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</si>
  <si>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</si>
  <si>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</si>
  <si>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</si>
  <si>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</si>
  <si>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</si>
  <si>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</si>
  <si>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</si>
  <si>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</si>
  <si>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</si>
  <si>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</si>
  <si>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</si>
  <si>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</si>
  <si>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数学演習（１）</t>
    <rPh sb="0" eb="2">
      <t>スウガク</t>
    </rPh>
    <rPh sb="2" eb="4">
      <t>エンシュウ</t>
    </rPh>
    <phoneticPr fontId="1"/>
  </si>
  <si>
    <t>数学演習（２）</t>
    <rPh sb="0" eb="2">
      <t>スウガク</t>
    </rPh>
    <rPh sb="2" eb="4">
      <t>エンシュウ</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</si>
  <si>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</si>
  <si>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</si>
  <si>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</si>
  <si>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</si>
  <si>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</si>
  <si>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</si>
  <si>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</si>
  <si>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</si>
  <si>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</si>
  <si>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</si>
  <si>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</si>
  <si>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</si>
  <si>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</si>
  <si>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</si>
  <si>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</si>
  <si>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</si>
  <si>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</si>
  <si>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</si>
  <si>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</si>
  <si>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</si>
  <si>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</si>
  <si>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</si>
  <si>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卒業研究（２）</t>
    <phoneticPr fontId="1"/>
  </si>
  <si>
    <t>卒業研究（１）</t>
    <rPh sb="0" eb="2">
      <t>ソツギョウ</t>
    </rPh>
    <rPh sb="2" eb="4">
      <t>ケンキュウ</t>
    </rPh>
    <phoneticPr fontId="1"/>
  </si>
  <si>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</si>
  <si>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</si>
  <si>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</si>
  <si>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</si>
  <si>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Reading and Writing(2)</t>
    <phoneticPr fontId="1"/>
  </si>
  <si>
    <t>知識工学基盤科目</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</si>
  <si>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</si>
  <si>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</si>
  <si>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</si>
  <si>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</si>
  <si>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</si>
  <si>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</si>
  <si>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</si>
  <si>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</si>
  <si>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</si>
  <si>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</si>
  <si>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</si>
  <si>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コンピュータフィックス</t>
    <phoneticPr fontId="1"/>
  </si>
  <si>
    <t>データベースシステム</t>
    <phoneticPr fontId="1"/>
  </si>
  <si>
    <t>インタラクティブ・メディア</t>
    <phoneticPr fontId="1"/>
  </si>
  <si>
    <t>専門キャリアデザイン</t>
    <phoneticPr fontId="1"/>
  </si>
  <si>
    <t>技術日本語表現技法</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</si>
  <si>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</si>
  <si>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</si>
  <si>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</si>
  <si>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</si>
  <si>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</si>
  <si>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</si>
  <si>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</si>
  <si>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</si>
  <si>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</si>
  <si>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</si>
  <si>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</si>
  <si>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</si>
  <si>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</si>
  <si>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</si>
  <si>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r>
      <rPr>
        <b/>
        <sz val="18"/>
        <color theme="1"/>
        <rFont val="游ゴシック"/>
        <family val="3"/>
        <charset val="128"/>
        <scheme val="minor"/>
      </rPr>
      <t>自己点検シート</t>
    </r>
    <r>
      <rPr>
        <sz val="16"/>
        <color theme="1"/>
        <rFont val="游ゴシック"/>
        <family val="3"/>
        <charset val="128"/>
        <scheme val="minor"/>
      </rPr>
      <t/>
    </r>
    <rPh sb="0" eb="2">
      <t>ジコ</t>
    </rPh>
    <rPh sb="2" eb="4">
      <t>テンケン</t>
    </rPh>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</si>
  <si>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</si>
  <si>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</si>
  <si>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</si>
  <si>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※履修科目は必修、選択必修科目に加えて
　数学演習（１）&amp;（２）（2単位）修得として計算、
　合計45単位(H126)</t>
    <rPh sb="1" eb="3">
      <t>リシュウ</t>
    </rPh>
    <rPh sb="3" eb="5">
      <t>カモク</t>
    </rPh>
    <rPh sb="6" eb="8">
      <t>ヒッシュウ</t>
    </rPh>
    <rPh sb="9" eb="11">
      <t>センタク</t>
    </rPh>
    <rPh sb="11" eb="13">
      <t>ヒッシュウ</t>
    </rPh>
    <rPh sb="13" eb="15">
      <t>カモク</t>
    </rPh>
    <rPh sb="16" eb="17">
      <t>クワ</t>
    </rPh>
    <rPh sb="21" eb="23">
      <t>スウガク</t>
    </rPh>
    <rPh sb="23" eb="25">
      <t>エンシュウ</t>
    </rPh>
    <rPh sb="34" eb="36">
      <t>タンイ</t>
    </rPh>
    <rPh sb="37" eb="39">
      <t>シュウトク</t>
    </rPh>
    <rPh sb="42" eb="44">
      <t>ケイサン</t>
    </rPh>
    <rPh sb="47" eb="49">
      <t>ゴウケイ</t>
    </rPh>
    <rPh sb="51" eb="53">
      <t>タンイ</t>
    </rPh>
    <phoneticPr fontId="1"/>
  </si>
  <si>
    <t>対象
科目</t>
    <rPh sb="0" eb="2">
      <t>タイショウ</t>
    </rPh>
    <rPh sb="3" eb="5">
      <t>カモク</t>
    </rPh>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</si>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</sst>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游ゴシック"/>
      <family val="2"/>
      <charset val="128"/>
      <scheme val="minor"/>
    </font>
    <font>
      <sz val="6"/>
      <name val="游ゴシック"/>
      <family val="2"/>
      <charset val="128"/>
      <scheme val="minor"/>
    </font>
    <font>
      <sz val="8"/>
      <color theme="1"/>
      <name val="ＭＳ Ｐゴシック"/>
      <family val="3"/>
      <charset val="128"/>
    </font>
    <font>
      <sz val="10"/>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10"/>
      <color theme="1"/>
      <name val="ＭＳ ゴシック"/>
      <family val="3"/>
      <charset val="128"/>
    </font>
    <font>
      <sz val="10"/>
      <color rgb="FF000000"/>
      <name val="ＭＳ ゴシック"/>
      <family val="3"/>
      <charset val="128"/>
    </font>
    <font>
      <sz val="16"/>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18"/>
      <color theme="1"/>
      <name val="游ゴシック"/>
      <family val="3"/>
      <charset val="128"/>
      <scheme val="minor"/>
    </font>
    <font>
      <sz val="8"/>
      <name val="ＭＳ Ｐゴシック"/>
      <family val="3"/>
      <charset val="128"/>
    </font>
    <font>
      <sz val="10"/>
      <color theme="1"/>
      <name val="ＭＳ Ｐゴシック"/>
      <family val="3"/>
      <charset val="128"/>
    </font>
    <font>
      <b/>
      <sz val="11"/>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6">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medium">
        <color indexed="64"/>
      </right>
      <top style="double">
        <color indexed="64"/>
      </top>
      <bottom style="thick">
        <color indexed="64"/>
      </bottom>
      <diagonal/>
    </border>
    <border>
      <left/>
      <right style="thick">
        <color indexed="64"/>
      </right>
      <top style="double">
        <color indexed="64"/>
      </top>
      <bottom style="thick">
        <color indexed="64"/>
      </bottom>
      <diagonal/>
    </border>
    <border>
      <left style="thick">
        <color indexed="64"/>
      </left>
      <right style="medium">
        <color indexed="64"/>
      </right>
      <top style="double">
        <color indexed="64"/>
      </top>
      <bottom style="thick">
        <color indexed="64"/>
      </bottom>
      <diagonal/>
    </border>
    <border>
      <left/>
      <right/>
      <top style="double">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diagonal/>
    </border>
    <border>
      <left style="medium">
        <color indexed="64"/>
      </left>
      <right style="thick">
        <color indexed="64"/>
      </right>
      <top style="double">
        <color indexed="64"/>
      </top>
      <bottom style="thick">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ck">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ck">
        <color indexed="64"/>
      </right>
      <top style="medium">
        <color indexed="64"/>
      </top>
      <bottom/>
      <diagonal/>
    </border>
    <border>
      <left/>
      <right style="medium">
        <color indexed="64"/>
      </right>
      <top style="medium">
        <color indexed="64"/>
      </top>
      <bottom/>
      <diagonal/>
    </border>
    <border>
      <left style="thick">
        <color indexed="64"/>
      </left>
      <right/>
      <top/>
      <bottom style="medium">
        <color indexed="64"/>
      </bottom>
      <diagonal/>
    </border>
    <border>
      <left style="thick">
        <color indexed="64"/>
      </left>
      <right/>
      <top style="double">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s>
  <cellStyleXfs count="1">
    <xf numFmtId="0" fontId="0" fillId="0" borderId="0">
      <alignment vertical="center"/>
    </xf>
  </cellStyleXfs>
  <cellXfs count="210">
    <xf numFmtId="0" fontId="0" fillId="0" borderId="0" xfId="0">
      <alignment vertical="center"/>
    </xf>
    <xf numFmtId="0" fontId="0" fillId="0" borderId="0" xfId="0" applyAlignment="1">
      <alignment horizontal="center" vertical="center"/>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0" xfId="0" applyFont="1" applyAlignment="1">
      <alignment horizontal="center" vertical="center" wrapText="1"/>
    </xf>
    <xf numFmtId="0" fontId="2" fillId="0" borderId="36"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39" xfId="0" applyFont="1" applyBorder="1" applyAlignment="1">
      <alignment horizontal="center" vertical="center"/>
    </xf>
    <xf numFmtId="0" fontId="2" fillId="0" borderId="50" xfId="0" applyFont="1" applyBorder="1" applyAlignment="1">
      <alignment horizontal="center" vertical="center" wrapText="1"/>
    </xf>
    <xf numFmtId="0" fontId="2" fillId="0" borderId="54" xfId="0" applyFont="1" applyBorder="1" applyAlignment="1">
      <alignment horizontal="center" vertical="center" wrapText="1"/>
    </xf>
    <xf numFmtId="0" fontId="2" fillId="2" borderId="3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4" xfId="0" applyFont="1" applyFill="1" applyBorder="1" applyAlignment="1">
      <alignment horizontal="center" vertical="center" wrapText="1"/>
    </xf>
    <xf numFmtId="0" fontId="2" fillId="2" borderId="4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2" borderId="3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59"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5" xfId="0" applyFont="1" applyFill="1" applyBorder="1" applyAlignment="1">
      <alignment horizontal="center" vertical="center"/>
    </xf>
    <xf numFmtId="0" fontId="2" fillId="0" borderId="4" xfId="0" applyFont="1" applyBorder="1" applyAlignment="1">
      <alignment horizontal="center" vertical="center"/>
    </xf>
    <xf numFmtId="0" fontId="2" fillId="0" borderId="44"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0" borderId="61" xfId="0" applyFont="1" applyBorder="1" applyAlignment="1">
      <alignment horizontal="center" vertical="center" wrapText="1"/>
    </xf>
    <xf numFmtId="0" fontId="2" fillId="2" borderId="24"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2"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0" xfId="0" applyAlignment="1">
      <alignment vertical="center" wrapText="1"/>
    </xf>
    <xf numFmtId="0" fontId="0" fillId="0" borderId="28" xfId="0" applyBorder="1" applyAlignment="1">
      <alignment vertical="center" wrapText="1"/>
    </xf>
    <xf numFmtId="0" fontId="9" fillId="0" borderId="0" xfId="0" applyFont="1">
      <alignment vertical="center"/>
    </xf>
    <xf numFmtId="0" fontId="2" fillId="2" borderId="22"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7" xfId="0" applyFont="1" applyFill="1" applyBorder="1" applyAlignment="1">
      <alignment horizontal="center" vertical="center" wrapText="1"/>
    </xf>
    <xf numFmtId="0" fontId="2" fillId="0" borderId="40" xfId="0" applyFont="1" applyBorder="1" applyAlignment="1">
      <alignment horizontal="center" vertical="center"/>
    </xf>
    <xf numFmtId="0" fontId="2" fillId="0" borderId="57" xfId="0" applyFont="1" applyBorder="1" applyAlignment="1">
      <alignment horizontal="center" vertical="center"/>
    </xf>
    <xf numFmtId="0" fontId="2" fillId="0" borderId="57" xfId="0" applyFont="1" applyBorder="1" applyAlignment="1">
      <alignment horizontal="center" vertical="center" wrapText="1"/>
    </xf>
    <xf numFmtId="0" fontId="2" fillId="2" borderId="23" xfId="0" applyFont="1" applyFill="1" applyBorder="1" applyAlignment="1">
      <alignment horizontal="center" vertical="center"/>
    </xf>
    <xf numFmtId="0" fontId="2" fillId="2" borderId="48" xfId="0" applyFont="1" applyFill="1" applyBorder="1" applyAlignment="1">
      <alignment horizontal="center" vertical="center"/>
    </xf>
    <xf numFmtId="0" fontId="2" fillId="0" borderId="48" xfId="0" applyFont="1" applyBorder="1" applyAlignment="1">
      <alignment horizontal="center" vertical="center"/>
    </xf>
    <xf numFmtId="0" fontId="2" fillId="2" borderId="68" xfId="0" applyFont="1" applyFill="1" applyBorder="1" applyAlignment="1">
      <alignment horizontal="center" vertical="center"/>
    </xf>
    <xf numFmtId="0" fontId="2" fillId="2" borderId="69" xfId="0" applyFont="1" applyFill="1" applyBorder="1" applyAlignment="1">
      <alignment horizontal="center" vertical="center"/>
    </xf>
    <xf numFmtId="0" fontId="2" fillId="2" borderId="69" xfId="0" applyFont="1" applyFill="1" applyBorder="1" applyAlignment="1">
      <alignment horizontal="center" vertical="center" wrapText="1"/>
    </xf>
    <xf numFmtId="0" fontId="2" fillId="2" borderId="70" xfId="0" applyFont="1" applyFill="1" applyBorder="1" applyAlignment="1">
      <alignment horizontal="center" vertical="center"/>
    </xf>
    <xf numFmtId="0" fontId="2" fillId="2" borderId="71"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2" fillId="2" borderId="62" xfId="0" applyFont="1" applyFill="1" applyBorder="1" applyAlignment="1">
      <alignment horizontal="center" vertical="center"/>
    </xf>
    <xf numFmtId="0" fontId="2" fillId="2" borderId="62" xfId="0" applyFont="1" applyFill="1" applyBorder="1" applyAlignment="1">
      <alignment horizontal="center" vertical="center" wrapText="1"/>
    </xf>
    <xf numFmtId="0" fontId="2" fillId="2" borderId="47"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8" xfId="0" applyFont="1" applyFill="1" applyBorder="1" applyAlignment="1">
      <alignment horizontal="center" vertical="center"/>
    </xf>
    <xf numFmtId="0" fontId="6" fillId="0" borderId="60"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31" xfId="0" applyFont="1" applyBorder="1" applyAlignment="1">
      <alignment horizontal="center" vertical="center" wrapText="1"/>
    </xf>
    <xf numFmtId="0" fontId="2" fillId="0" borderId="8" xfId="0" applyFont="1" applyBorder="1" applyAlignment="1">
      <alignment horizontal="center" vertical="center"/>
    </xf>
    <xf numFmtId="0" fontId="0" fillId="3" borderId="67" xfId="0" applyFill="1" applyBorder="1" applyAlignment="1" applyProtection="1">
      <alignment wrapText="1"/>
      <protection locked="0"/>
    </xf>
    <xf numFmtId="0" fontId="2" fillId="3" borderId="43"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27" xfId="0" applyFont="1" applyFill="1" applyBorder="1" applyAlignment="1" applyProtection="1">
      <alignment horizontal="center" vertical="center" wrapText="1"/>
      <protection locked="0"/>
    </xf>
    <xf numFmtId="0" fontId="2" fillId="3" borderId="28"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37" xfId="0" applyFont="1" applyFill="1" applyBorder="1" applyAlignment="1" applyProtection="1">
      <alignment horizontal="center" vertical="center" wrapText="1"/>
      <protection locked="0"/>
    </xf>
    <xf numFmtId="0" fontId="2" fillId="3" borderId="44"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41" xfId="0" applyFont="1" applyFill="1" applyBorder="1" applyAlignment="1" applyProtection="1">
      <alignment horizontal="center" vertical="center" wrapText="1"/>
      <protection locked="0"/>
    </xf>
    <xf numFmtId="0" fontId="2" fillId="3" borderId="30" xfId="0" applyFont="1" applyFill="1" applyBorder="1" applyAlignment="1" applyProtection="1">
      <alignment horizontal="center" vertical="center" wrapText="1"/>
      <protection locked="0"/>
    </xf>
    <xf numFmtId="0" fontId="2" fillId="3" borderId="40"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0" fillId="0" borderId="0" xfId="0" applyAlignment="1" applyProtection="1">
      <alignment vertical="center" wrapText="1"/>
      <protection locked="0"/>
    </xf>
    <xf numFmtId="0" fontId="12" fillId="0" borderId="33" xfId="0" applyFont="1" applyBorder="1" applyAlignment="1">
      <alignment horizontal="center" vertical="center" wrapText="1"/>
    </xf>
    <xf numFmtId="0" fontId="0" fillId="3" borderId="0" xfId="0" applyFill="1" applyAlignment="1">
      <alignment horizontal="center" vertical="center"/>
    </xf>
    <xf numFmtId="0" fontId="0" fillId="0" borderId="67" xfId="0" applyBorder="1" applyAlignment="1">
      <alignment horizontal="right" wrapText="1"/>
    </xf>
    <xf numFmtId="0" fontId="0" fillId="3" borderId="67" xfId="0" applyFill="1" applyBorder="1" applyAlignment="1" applyProtection="1">
      <alignment wrapText="1"/>
      <protection locked="0"/>
    </xf>
    <xf numFmtId="0" fontId="13" fillId="0" borderId="8" xfId="0" applyFont="1" applyBorder="1" applyAlignment="1">
      <alignment horizontal="center" vertical="center" wrapText="1"/>
    </xf>
    <xf numFmtId="0" fontId="13" fillId="0" borderId="8" xfId="0" applyFont="1" applyBorder="1" applyAlignment="1">
      <alignment horizontal="center" vertical="center"/>
    </xf>
    <xf numFmtId="0" fontId="2" fillId="0" borderId="1"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3" xfId="0" applyFont="1" applyBorder="1" applyAlignment="1">
      <alignment horizontal="center" vertical="center" textRotation="255"/>
    </xf>
    <xf numFmtId="0" fontId="2" fillId="0" borderId="4" xfId="0" applyFont="1" applyBorder="1" applyAlignment="1">
      <alignment horizontal="center" vertical="center" textRotation="255"/>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4" fillId="0" borderId="45"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2" fillId="0" borderId="60"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26"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75" xfId="0" applyBorder="1" applyAlignment="1">
      <alignment horizontal="center" vertical="center" wrapText="1"/>
    </xf>
    <xf numFmtId="0" fontId="2" fillId="0" borderId="7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72" xfId="0" applyFont="1" applyBorder="1" applyAlignment="1">
      <alignment horizontal="center" vertical="center" textRotation="255" wrapText="1"/>
    </xf>
    <xf numFmtId="0" fontId="0" fillId="0" borderId="9" xfId="0" applyBorder="1" applyAlignment="1">
      <alignment horizontal="center" vertical="center" wrapText="1"/>
    </xf>
    <xf numFmtId="0" fontId="0" fillId="0" borderId="51" xfId="0" applyBorder="1" applyAlignment="1">
      <alignment horizontal="center" vertical="center" wrapText="1"/>
    </xf>
    <xf numFmtId="0" fontId="0" fillId="0" borderId="19"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2" fillId="0" borderId="11"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6"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0" fillId="0" borderId="73" xfId="0" applyBorder="1" applyAlignment="1">
      <alignment horizontal="center" vertical="center"/>
    </xf>
    <xf numFmtId="0" fontId="0" fillId="0" borderId="34" xfId="0" applyBorder="1" applyAlignment="1">
      <alignment horizontal="center" vertical="center"/>
    </xf>
    <xf numFmtId="0" fontId="0" fillId="0" borderId="29" xfId="0" applyBorder="1" applyAlignment="1">
      <alignment horizontal="center" vertical="center" wrapText="1"/>
    </xf>
    <xf numFmtId="0" fontId="0" fillId="0" borderId="29" xfId="0" applyBorder="1" applyAlignment="1">
      <alignment horizontal="left" vertical="center" wrapText="1"/>
    </xf>
    <xf numFmtId="0" fontId="0" fillId="0" borderId="19" xfId="0" applyBorder="1" applyAlignment="1">
      <alignment horizontal="left" vertical="center" wrapText="1"/>
    </xf>
    <xf numFmtId="0" fontId="0" fillId="0" borderId="3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40" xfId="0" applyBorder="1" applyAlignment="1">
      <alignment horizontal="center" vertical="center" wrapText="1"/>
    </xf>
    <xf numFmtId="0" fontId="0" fillId="0" borderId="57" xfId="0" applyBorder="1" applyAlignment="1">
      <alignment horizontal="center" vertical="center" wrapText="1"/>
    </xf>
    <xf numFmtId="0" fontId="0" fillId="0" borderId="48" xfId="0" applyBorder="1" applyAlignment="1">
      <alignment horizontal="center" vertical="center" wrapText="1"/>
    </xf>
    <xf numFmtId="0" fontId="0" fillId="0" borderId="20" xfId="0" applyBorder="1" applyAlignment="1">
      <alignment horizontal="center" vertical="center" wrapText="1"/>
    </xf>
    <xf numFmtId="0" fontId="0" fillId="2" borderId="0" xfId="0" applyFill="1" applyAlignment="1" applyProtection="1">
      <alignment vertical="top" wrapText="1"/>
      <protection locked="0"/>
    </xf>
    <xf numFmtId="0" fontId="10" fillId="0" borderId="0" xfId="0" applyFont="1" applyAlignment="1">
      <alignment horizontal="center" vertical="center" wrapText="1"/>
    </xf>
    <xf numFmtId="0" fontId="0" fillId="0" borderId="0" xfId="0" applyAlignment="1">
      <alignment horizontal="right" vertical="center" wrapText="1"/>
    </xf>
    <xf numFmtId="0" fontId="7" fillId="0" borderId="51" xfId="0" applyFont="1" applyBorder="1" applyAlignment="1">
      <alignment horizontal="left" vertical="center" wrapText="1"/>
    </xf>
    <xf numFmtId="0" fontId="3" fillId="0" borderId="29" xfId="0" applyFont="1" applyBorder="1" applyAlignment="1">
      <alignment horizontal="left" vertical="center" wrapText="1"/>
    </xf>
    <xf numFmtId="0" fontId="3" fillId="0" borderId="19" xfId="0" applyFont="1" applyBorder="1" applyAlignment="1">
      <alignment horizontal="left" vertical="center" wrapText="1"/>
    </xf>
    <xf numFmtId="0" fontId="7" fillId="0" borderId="31" xfId="0" applyFont="1" applyBorder="1" applyAlignment="1">
      <alignment horizontal="left" vertical="center" wrapText="1"/>
    </xf>
    <xf numFmtId="0" fontId="3" fillId="0" borderId="58" xfId="0" applyFont="1" applyBorder="1" applyAlignment="1">
      <alignment horizontal="left" vertical="center" wrapText="1"/>
    </xf>
    <xf numFmtId="0" fontId="3" fillId="0" borderId="32" xfId="0" applyFont="1" applyBorder="1" applyAlignment="1">
      <alignment horizontal="left" vertical="center" wrapText="1"/>
    </xf>
    <xf numFmtId="0" fontId="2" fillId="0" borderId="17" xfId="0" applyFont="1"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7" fillId="0" borderId="60"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0" fillId="0" borderId="31" xfId="0" applyBorder="1" applyAlignment="1">
      <alignment horizontal="center" vertical="center" wrapText="1"/>
    </xf>
    <xf numFmtId="0" fontId="0" fillId="0" borderId="58" xfId="0" applyBorder="1" applyAlignment="1">
      <alignment horizontal="center" vertical="center" wrapText="1"/>
    </xf>
    <xf numFmtId="0" fontId="0" fillId="0" borderId="58" xfId="0" applyBorder="1" applyAlignment="1">
      <alignment horizontal="left" vertical="center" wrapText="1"/>
    </xf>
    <xf numFmtId="0" fontId="0" fillId="0" borderId="32" xfId="0" applyBorder="1" applyAlignment="1">
      <alignment horizontal="left" vertical="center" wrapText="1"/>
    </xf>
    <xf numFmtId="0" fontId="0" fillId="0" borderId="38" xfId="0" applyBorder="1" applyAlignment="1">
      <alignment horizontal="center" vertical="center" wrapText="1"/>
    </xf>
    <xf numFmtId="0" fontId="0" fillId="0" borderId="24" xfId="0" applyBorder="1" applyAlignment="1">
      <alignment horizontal="center" vertical="center" wrapText="1"/>
    </xf>
    <xf numFmtId="0" fontId="0" fillId="0" borderId="59" xfId="0" applyBorder="1" applyAlignment="1">
      <alignment horizontal="center" vertical="center" wrapText="1"/>
    </xf>
    <xf numFmtId="0" fontId="0" fillId="0" borderId="25" xfId="0" applyBorder="1" applyAlignment="1">
      <alignment horizontal="center" vertical="center" wrapText="1"/>
    </xf>
  </cellXfs>
  <cellStyles count="1">
    <cellStyle name="標準" xfId="0" builtinId="0"/>
  </cellStyles>
  <dxfs count="5">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'自己点検シート（2019)'!$F$137</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'自己点検シート（2019)'!$D$138:$D$145</c:f>
              <c:strCache>
                <c:ptCount val="8"/>
                <c:pt idx="0">
                  <c:v>(A)</c:v>
                </c:pt>
                <c:pt idx="1">
                  <c:v>(B)</c:v>
                </c:pt>
                <c:pt idx="2">
                  <c:v>(C)</c:v>
                </c:pt>
                <c:pt idx="3">
                  <c:v>(D)</c:v>
                </c:pt>
                <c:pt idx="4">
                  <c:v>(E)</c:v>
                </c:pt>
                <c:pt idx="5">
                  <c:v>(F)</c:v>
                </c:pt>
                <c:pt idx="6">
                  <c:v>(G)</c:v>
                </c:pt>
                <c:pt idx="7">
                  <c:v>(H)</c:v>
                </c:pt>
              </c:strCache>
            </c:strRef>
          </c:cat>
          <c:val>
            <c:numRef>
              <c:f>'自己点検シート（2019)'!$F$138:$F$145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'自己点検シート（2019)'!$I$137</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'自己点検シート（2019)'!$D$138:$D$145</c:f>
              <c:strCache>
                <c:ptCount val="8"/>
                <c:pt idx="0">
                  <c:v>(A)</c:v>
                </c:pt>
                <c:pt idx="1">
                  <c:v>(B)</c:v>
                </c:pt>
                <c:pt idx="2">
                  <c:v>(C)</c:v>
                </c:pt>
                <c:pt idx="3">
                  <c:v>(D)</c:v>
                </c:pt>
                <c:pt idx="4">
                  <c:v>(E)</c:v>
                </c:pt>
                <c:pt idx="5">
                  <c:v>(F)</c:v>
                </c:pt>
                <c:pt idx="6">
                  <c:v>(G)</c:v>
                </c:pt>
                <c:pt idx="7">
                  <c:v>(H)</c:v>
                </c:pt>
              </c:strCache>
            </c:strRef>
          </c:cat>
          <c:val>
            <c:numRef>
              <c:f>'自己点検シート（2019)'!$I$138:$I$145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'自己点検シート（2019)'!$L$137</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'自己点検シート（2019)'!$D$138:$D$145</c:f>
              <c:strCache>
                <c:ptCount val="8"/>
                <c:pt idx="0">
                  <c:v>(A)</c:v>
                </c:pt>
                <c:pt idx="1">
                  <c:v>(B)</c:v>
                </c:pt>
                <c:pt idx="2">
                  <c:v>(C)</c:v>
                </c:pt>
                <c:pt idx="3">
                  <c:v>(D)</c:v>
                </c:pt>
                <c:pt idx="4">
                  <c:v>(E)</c:v>
                </c:pt>
                <c:pt idx="5">
                  <c:v>(F)</c:v>
                </c:pt>
                <c:pt idx="6">
                  <c:v>(G)</c:v>
                </c:pt>
                <c:pt idx="7">
                  <c:v>(H)</c:v>
                </c:pt>
              </c:strCache>
            </c:strRef>
          </c:cat>
          <c:val>
            <c:numRef>
              <c:f>'自己点検シート（2019)'!$L$138:$L$145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'自己点検シート（2019)'!$O$137</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'自己点検シート（2019)'!$D$138:$D$145</c:f>
              <c:strCache>
                <c:ptCount val="8"/>
                <c:pt idx="0">
                  <c:v>(A)</c:v>
                </c:pt>
                <c:pt idx="1">
                  <c:v>(B)</c:v>
                </c:pt>
                <c:pt idx="2">
                  <c:v>(C)</c:v>
                </c:pt>
                <c:pt idx="3">
                  <c:v>(D)</c:v>
                </c:pt>
                <c:pt idx="4">
                  <c:v>(E)</c:v>
                </c:pt>
                <c:pt idx="5">
                  <c:v>(F)</c:v>
                </c:pt>
                <c:pt idx="6">
                  <c:v>(G)</c:v>
                </c:pt>
                <c:pt idx="7">
                  <c:v>(H)</c:v>
                </c:pt>
              </c:strCache>
            </c:strRef>
          </c:cat>
          <c:val>
            <c:numRef>
              <c:f>'自己点検シート（2019)'!$O$138:$O$145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'自己点検シート（2019)'!$E$137</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'自己点検シート（2019)'!$E$138:$E$145</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'自己点検シート（2019)'!$G$137</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'自己点検シート（2019)'!$G$138:$G$145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'自己点検シート（2019)'!$H$137</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'自己点検シート（2019)'!$H$138:$H$145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'自己点検シート（2019)'!$J$137</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'自己点検シート（2019)'!$J$138:$J$145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'自己点検シート（2019)'!$K$137</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'自己点検シート（2019)'!$K$138:$K$145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'自己点検シート（2019)'!$M$137</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'自己点検シート（2019)'!$M$138:$M$145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'自己点検シート（2019)'!$N$137</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'自己点検シート（2019)'!$N$138:$N$145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'自己点検シート（2019)'!$P$137</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'自己点検シート（2019)'!$P$138:$P$145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'自己点検シート（2019)'!$Q$137</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'自己点検シート（2019)'!$D$138:$D$145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'自己点検シート（2019)'!$Q$138:$Q$145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'自己点検シート（2019)＿参考'!$F$128</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'自己点検シート（2019)＿参考'!$D$129:$D$136</c:f>
              <c:strCache>
                <c:ptCount val="8"/>
                <c:pt idx="0">
                  <c:v>(A)</c:v>
                </c:pt>
                <c:pt idx="1">
                  <c:v>(B)</c:v>
                </c:pt>
                <c:pt idx="2">
                  <c:v>(C)</c:v>
                </c:pt>
                <c:pt idx="3">
                  <c:v>(D)</c:v>
                </c:pt>
                <c:pt idx="4">
                  <c:v>(E)</c:v>
                </c:pt>
                <c:pt idx="5">
                  <c:v>(F)</c:v>
                </c:pt>
                <c:pt idx="6">
                  <c:v>(G)</c:v>
                </c:pt>
                <c:pt idx="7">
                  <c:v>(H)</c:v>
                </c:pt>
              </c:strCache>
            </c:strRef>
          </c:cat>
          <c:val>
            <c:numRef>
              <c:f>'自己点検シート（2019)＿参考'!$F$129:$F$136</c:f>
              <c:numCache>
                <c:formatCode>General</c:formatCode>
                <c:ptCount val="8"/>
                <c:pt idx="0">
                  <c:v>12</c:v>
                </c:pt>
                <c:pt idx="1">
                  <c:v>11</c:v>
                </c:pt>
                <c:pt idx="2">
                  <c:v>85</c:v>
                </c:pt>
                <c:pt idx="3">
                  <c:v>37</c:v>
                </c:pt>
                <c:pt idx="4">
                  <c:v>13</c:v>
                </c:pt>
                <c:pt idx="5">
                  <c:v>27</c:v>
                </c:pt>
                <c:pt idx="6">
                  <c:v>9</c:v>
                </c:pt>
                <c:pt idx="7">
                  <c:v>11</c:v>
                </c:pt>
              </c:numCache>
            </c:numRef>
          </c:val>
          <c:extLst>
            <c:ext xmlns:c16="http://schemas.microsoft.com/office/drawing/2014/chart" uri="{C3380CC4-5D6E-409C-BE32-E72D297353CC}">
              <c16:uniqueId val="{00000000-EF45-4316-8F72-FE3D1932824A}"/>
            </c:ext>
          </c:extLst>
        </c:ser>
        <c:ser>
          <c:idx val="4"/>
          <c:order val="4"/>
          <c:tx>
            <c:strRef>
              <c:f>'自己点検シート（2019)＿参考'!$I$128</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'自己点検シート（2019)＿参考'!$D$129:$D$136</c:f>
              <c:strCache>
                <c:ptCount val="8"/>
                <c:pt idx="0">
                  <c:v>(A)</c:v>
                </c:pt>
                <c:pt idx="1">
                  <c:v>(B)</c:v>
                </c:pt>
                <c:pt idx="2">
                  <c:v>(C)</c:v>
                </c:pt>
                <c:pt idx="3">
                  <c:v>(D)</c:v>
                </c:pt>
                <c:pt idx="4">
                  <c:v>(E)</c:v>
                </c:pt>
                <c:pt idx="5">
                  <c:v>(F)</c:v>
                </c:pt>
                <c:pt idx="6">
                  <c:v>(G)</c:v>
                </c:pt>
                <c:pt idx="7">
                  <c:v>(H)</c:v>
                </c:pt>
              </c:strCache>
            </c:strRef>
          </c:cat>
          <c:val>
            <c:numRef>
              <c:f>'自己点検シート（2019)＿参考'!$I$129:$I$136</c:f>
              <c:numCache>
                <c:formatCode>General</c:formatCode>
                <c:ptCount val="8"/>
                <c:pt idx="0">
                  <c:v>12</c:v>
                </c:pt>
                <c:pt idx="1">
                  <c:v>11</c:v>
                </c:pt>
                <c:pt idx="2">
                  <c:v>85</c:v>
                </c:pt>
                <c:pt idx="3">
                  <c:v>37</c:v>
                </c:pt>
                <c:pt idx="4">
                  <c:v>13</c:v>
                </c:pt>
                <c:pt idx="5">
                  <c:v>27</c:v>
                </c:pt>
                <c:pt idx="6">
                  <c:v>9</c:v>
                </c:pt>
                <c:pt idx="7">
                  <c:v>11</c:v>
                </c:pt>
              </c:numCache>
            </c:numRef>
          </c:val>
          <c:extLst>
            <c:ext xmlns:c16="http://schemas.microsoft.com/office/drawing/2014/chart" uri="{C3380CC4-5D6E-409C-BE32-E72D297353CC}">
              <c16:uniqueId val="{00000001-EF45-4316-8F72-FE3D1932824A}"/>
            </c:ext>
          </c:extLst>
        </c:ser>
        <c:ser>
          <c:idx val="7"/>
          <c:order val="7"/>
          <c:tx>
            <c:strRef>
              <c:f>'自己点検シート（2019)＿参考'!$L$128</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'自己点検シート（2019)＿参考'!$D$129:$D$136</c:f>
              <c:strCache>
                <c:ptCount val="8"/>
                <c:pt idx="0">
                  <c:v>(A)</c:v>
                </c:pt>
                <c:pt idx="1">
                  <c:v>(B)</c:v>
                </c:pt>
                <c:pt idx="2">
                  <c:v>(C)</c:v>
                </c:pt>
                <c:pt idx="3">
                  <c:v>(D)</c:v>
                </c:pt>
                <c:pt idx="4">
                  <c:v>(E)</c:v>
                </c:pt>
                <c:pt idx="5">
                  <c:v>(F)</c:v>
                </c:pt>
                <c:pt idx="6">
                  <c:v>(G)</c:v>
                </c:pt>
                <c:pt idx="7">
                  <c:v>(H)</c:v>
                </c:pt>
              </c:strCache>
            </c:strRef>
          </c:cat>
          <c:val>
            <c:numRef>
              <c:f>'自己点検シート（2019)＿参考'!$L$129:$L$136</c:f>
              <c:numCache>
                <c:formatCode>General</c:formatCode>
                <c:ptCount val="8"/>
                <c:pt idx="0">
                  <c:v>12</c:v>
                </c:pt>
                <c:pt idx="1">
                  <c:v>11</c:v>
                </c:pt>
                <c:pt idx="2">
                  <c:v>85</c:v>
                </c:pt>
                <c:pt idx="3">
                  <c:v>37</c:v>
                </c:pt>
                <c:pt idx="4">
                  <c:v>13</c:v>
                </c:pt>
                <c:pt idx="5">
                  <c:v>27</c:v>
                </c:pt>
                <c:pt idx="6">
                  <c:v>9</c:v>
                </c:pt>
                <c:pt idx="7">
                  <c:v>11</c:v>
                </c:pt>
              </c:numCache>
            </c:numRef>
          </c:val>
          <c:extLst>
            <c:ext xmlns:c16="http://schemas.microsoft.com/office/drawing/2014/chart" uri="{C3380CC4-5D6E-409C-BE32-E72D297353CC}">
              <c16:uniqueId val="{00000002-EF45-4316-8F72-FE3D1932824A}"/>
            </c:ext>
          </c:extLst>
        </c:ser>
        <c:ser>
          <c:idx val="10"/>
          <c:order val="10"/>
          <c:tx>
            <c:strRef>
              <c:f>'自己点検シート（2019)＿参考'!$O$128</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'自己点検シート（2019)＿参考'!$D$129:$D$136</c:f>
              <c:strCache>
                <c:ptCount val="8"/>
                <c:pt idx="0">
                  <c:v>(A)</c:v>
                </c:pt>
                <c:pt idx="1">
                  <c:v>(B)</c:v>
                </c:pt>
                <c:pt idx="2">
                  <c:v>(C)</c:v>
                </c:pt>
                <c:pt idx="3">
                  <c:v>(D)</c:v>
                </c:pt>
                <c:pt idx="4">
                  <c:v>(E)</c:v>
                </c:pt>
                <c:pt idx="5">
                  <c:v>(F)</c:v>
                </c:pt>
                <c:pt idx="6">
                  <c:v>(G)</c:v>
                </c:pt>
                <c:pt idx="7">
                  <c:v>(H)</c:v>
                </c:pt>
              </c:strCache>
            </c:strRef>
          </c:cat>
          <c:val>
            <c:numRef>
              <c:f>'自己点検シート（2019)＿参考'!$O$129:$O$136</c:f>
              <c:numCache>
                <c:formatCode>General</c:formatCode>
                <c:ptCount val="8"/>
                <c:pt idx="0">
                  <c:v>12</c:v>
                </c:pt>
                <c:pt idx="1">
                  <c:v>11</c:v>
                </c:pt>
                <c:pt idx="2">
                  <c:v>85</c:v>
                </c:pt>
                <c:pt idx="3">
                  <c:v>37</c:v>
                </c:pt>
                <c:pt idx="4">
                  <c:v>13</c:v>
                </c:pt>
                <c:pt idx="5">
                  <c:v>27</c:v>
                </c:pt>
                <c:pt idx="6">
                  <c:v>9</c:v>
                </c:pt>
                <c:pt idx="7">
                  <c:v>11</c:v>
                </c:pt>
              </c:numCache>
            </c:numRef>
          </c:val>
          <c:extLst>
            <c:ext xmlns:c16="http://schemas.microsoft.com/office/drawing/2014/chart" uri="{C3380CC4-5D6E-409C-BE32-E72D297353CC}">
              <c16:uniqueId val="{00000003-EF45-4316-8F72-FE3D1932824A}"/>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'自己点検シート（2019)＿参考'!$E$128</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'自己点検シート（2019)＿参考'!$E$129:$E$136</c15:sqref>
                        </c15:formulaRef>
                      </c:ext>
                    </c:extLst>
                    <c:numCache>
                      <c:formatCode>General</c:formatCode>
                      <c:ptCount val="8"/>
                    </c:numCache>
                  </c:numRef>
                </c:val>
                <c:extLst>
                  <c:ext xmlns:c16="http://schemas.microsoft.com/office/drawing/2014/chart" uri="{C3380CC4-5D6E-409C-BE32-E72D297353CC}">
                    <c16:uniqueId val="{00000004-EF45-4316-8F72-FE3D1932824A}"/>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'自己点検シート（2019)＿参考'!$G$128</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'自己点検シート（2019)＿参考'!$G$129:$G$136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EF45-4316-8F72-FE3D1932824A}"/>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'自己点検シート（2019)＿参考'!$H$128</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'自己点検シート（2019)＿参考'!$H$129:$H$136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EF45-4316-8F72-FE3D1932824A}"/>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'自己点検シート（2019)＿参考'!$J$128</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'自己点検シート（2019)＿参考'!$J$129:$J$136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EF45-4316-8F72-FE3D1932824A}"/>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'自己点検シート（2019)＿参考'!$K$128</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'自己点検シート（2019)＿参考'!$K$129:$K$136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EF45-4316-8F72-FE3D1932824A}"/>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'自己点検シート（2019)＿参考'!$M$128</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'自己点検シート（2019)＿参考'!$M$129:$M$136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EF45-4316-8F72-FE3D1932824A}"/>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'自己点検シート（2019)＿参考'!$N$128</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'自己点検シート（2019)＿参考'!$N$129:$N$136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EF45-4316-8F72-FE3D1932824A}"/>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'自己点検シート（2019)＿参考'!$P$128</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'自己点検シート（2019)＿参考'!$P$129:$P$136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EF45-4316-8F72-FE3D1932824A}"/>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'自己点検シート（2019)＿参考'!$Q$128</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'自己点検シート（2019)＿参考'!$D$129:$D$136</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'自己点検シート（2019)＿参考'!$Q$129:$Q$136</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EF45-4316-8F72-FE3D1932824A}"/>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146</xdr:row>
      <xdr:rowOff>88900</xdr:rowOff>
    </xdr:from>
    <xdr:to>
      <xdr:col>16</xdr:col>
      <xdr:colOff>31749</xdr:colOff>
      <xdr:row>161</xdr:row>
      <xdr:rowOff>63500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57150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137</xdr:row>
      <xdr:rowOff>88900</xdr:rowOff>
    </xdr:from>
    <xdr:to>
      <xdr:col>16</xdr:col>
      <xdr:colOff>31749</xdr:colOff>
      <xdr:row>152</xdr:row>
      <xdr:rowOff>63500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57150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72"/>
  <sheetViews>
    <sheetView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customWidth="1"/>
    <col min="2" max="2" width="8" customWidth="1"/>
    <col min="3" max="3" width="17.375" style="1" customWidth="1"/>
    <col min="4" max="5" width="3.5" customWidth="1"/>
    <col min="6" max="17" width="4.25" customWidth="1"/>
    <col min="18" max="18" width="3.5" customWidth="1"/>
    <col min="19" max="19" width="4.5" customWidth="1"/>
    <col min="20" max="20" width="4.5" hidden="1" customWidth="1"/>
    <col min="21" max="23" width="3.875" hidden="1" customWidth="1"/>
    <col min="24" max="24" width="4" hidden="1" customWidth="1"/>
    <col min="25" max="26" width="3.75" hidden="1" customWidth="1"/>
    <col min="27" max="27" width="4" hidden="1" customWidth="1"/>
    <col min="28" max="28" width="3.875" hidden="1" customWidth="1"/>
    <col min="29" max="32" width="9" hidden="1" customWidth="1"/>
    <col min="33" max="34" width="5.75" hidden="1" customWidth="1"/>
    <col min="35" max="37" width="3.875" hidden="1" customWidth="1"/>
    <col min="38" max="38" width="4" hidden="1" customWidth="1"/>
    <col min="39" max="40" width="3.75" hidden="1" customWidth="1"/>
    <col min="41" max="41" width="4" hidden="1" customWidth="1"/>
    <col min="42" max="42" width="3.875" hidden="1" customWidth="1"/>
  </cols>
  <sheetData>
    <row r="1" spans="1:42" ht="21.95" customHeight="1">
      <c r="A1" s="188" t="s">
        <v>165</v>
      </c>
      <c r="B1" s="188"/>
      <c r="C1" s="188"/>
      <c r="D1" s="188"/>
      <c r="E1" s="188"/>
      <c r="F1" s="188"/>
      <c r="G1" s="188"/>
      <c r="H1" s="188"/>
      <c r="I1" s="188"/>
      <c r="J1" s="188"/>
      <c r="K1" s="188"/>
      <c r="L1" s="188"/>
      <c r="M1" s="188"/>
      <c r="N1" s="188"/>
      <c r="O1" s="188"/>
      <c r="P1" s="188"/>
      <c r="Q1" s="188"/>
      <c r="R1" s="188"/>
    </row>
    <row r="2" spans="1:42" ht="21.95" customHeight="1">
      <c r="A2" s="189" t="s">
        <v>164</v>
      </c>
      <c r="B2" s="189"/>
      <c r="C2" s="189"/>
      <c r="D2" s="189"/>
      <c r="E2" s="189"/>
      <c r="F2" s="189"/>
      <c r="G2" s="189"/>
      <c r="H2" s="189"/>
      <c r="I2" s="189"/>
      <c r="J2" s="189"/>
      <c r="K2" s="63"/>
      <c r="L2" s="63"/>
      <c r="M2" s="63"/>
      <c r="N2" s="63"/>
      <c r="O2" s="189" t="s">
        <v>166</v>
      </c>
      <c r="P2" s="189"/>
      <c r="Q2" s="189"/>
      <c r="R2" s="117" t="b">
        <v>0</v>
      </c>
    </row>
    <row r="3" spans="1:42" ht="9" customHeight="1">
      <c r="A3" s="63"/>
      <c r="B3" s="63"/>
      <c r="C3" s="63"/>
      <c r="D3" s="63"/>
      <c r="E3" s="63"/>
      <c r="F3" s="63"/>
      <c r="G3" s="63"/>
      <c r="H3" s="63"/>
      <c r="I3" s="63"/>
      <c r="J3" s="63"/>
      <c r="K3" s="63"/>
      <c r="L3" s="63"/>
      <c r="M3" s="63"/>
      <c r="N3" s="63"/>
      <c r="O3" s="63"/>
      <c r="P3" s="63"/>
      <c r="Q3" s="63"/>
      <c r="R3" s="63"/>
    </row>
    <row r="4" spans="1:42" ht="30" customHeight="1">
      <c r="A4" s="120" t="s">
        <v>135</v>
      </c>
      <c r="B4" s="120"/>
      <c r="C4" s="91"/>
      <c r="D4" s="120" t="s">
        <v>136</v>
      </c>
      <c r="E4" s="120"/>
      <c r="F4" s="121"/>
      <c r="G4" s="121"/>
      <c r="H4" s="121"/>
      <c r="I4" s="121"/>
      <c r="J4" s="121"/>
      <c r="K4" s="121"/>
      <c r="L4" s="121"/>
      <c r="M4" s="120" t="s">
        <v>137</v>
      </c>
      <c r="N4" s="120"/>
      <c r="O4" s="121"/>
      <c r="P4" s="121"/>
      <c r="Q4" s="121"/>
      <c r="R4" s="121"/>
    </row>
    <row r="5" spans="1:42" ht="9" customHeight="1" thickBot="1">
      <c r="A5" s="64"/>
      <c r="B5" s="64"/>
      <c r="C5" s="64"/>
      <c r="D5" s="64"/>
      <c r="E5" s="64"/>
      <c r="F5" s="64"/>
      <c r="G5" s="64"/>
      <c r="H5" s="64"/>
      <c r="I5" s="64"/>
      <c r="J5" s="64"/>
      <c r="K5" s="64"/>
      <c r="L5" s="64"/>
      <c r="M5" s="64"/>
      <c r="N5" s="64"/>
      <c r="O5" s="64"/>
      <c r="P5" s="64"/>
      <c r="Q5" s="64"/>
      <c r="R5" s="64"/>
    </row>
    <row r="6" spans="1:42" ht="20.25" customHeight="1" thickTop="1" thickBot="1">
      <c r="A6" s="143" t="s">
        <v>0</v>
      </c>
      <c r="B6" s="144"/>
      <c r="C6" s="147" t="s">
        <v>37</v>
      </c>
      <c r="D6" s="149" t="s">
        <v>1</v>
      </c>
      <c r="E6" s="151" t="s">
        <v>2</v>
      </c>
      <c r="F6" s="153" t="s">
        <v>88</v>
      </c>
      <c r="G6" s="154"/>
      <c r="H6" s="154"/>
      <c r="I6" s="154" t="s">
        <v>89</v>
      </c>
      <c r="J6" s="154"/>
      <c r="K6" s="154"/>
      <c r="L6" s="154" t="s">
        <v>90</v>
      </c>
      <c r="M6" s="154"/>
      <c r="N6" s="154"/>
      <c r="O6" s="154" t="s">
        <v>91</v>
      </c>
      <c r="P6" s="154"/>
      <c r="Q6" s="154"/>
      <c r="R6" s="136" t="s">
        <v>101</v>
      </c>
      <c r="S6" s="45"/>
      <c r="T6" s="45"/>
      <c r="U6" s="138" t="s">
        <v>118</v>
      </c>
      <c r="V6" s="139"/>
      <c r="W6" s="139"/>
      <c r="X6" s="139"/>
      <c r="Y6" s="139"/>
      <c r="Z6" s="139"/>
      <c r="AA6" s="139"/>
      <c r="AB6" s="140"/>
      <c r="AC6" s="141" t="s">
        <v>88</v>
      </c>
      <c r="AD6" s="130" t="s">
        <v>89</v>
      </c>
      <c r="AE6" s="130" t="s">
        <v>90</v>
      </c>
      <c r="AF6" s="132" t="s">
        <v>91</v>
      </c>
      <c r="AH6" s="122" t="s">
        <v>170</v>
      </c>
      <c r="AI6" s="138" t="s">
        <v>118</v>
      </c>
      <c r="AJ6" s="139"/>
      <c r="AK6" s="139"/>
      <c r="AL6" s="139"/>
      <c r="AM6" s="139"/>
      <c r="AN6" s="139"/>
      <c r="AO6" s="139"/>
      <c r="AP6" s="140"/>
    </row>
    <row r="7" spans="1:42" ht="16.5" customHeight="1" thickBot="1">
      <c r="A7" s="145"/>
      <c r="B7" s="146"/>
      <c r="C7" s="148"/>
      <c r="D7" s="150"/>
      <c r="E7" s="152"/>
      <c r="F7" s="19" t="s">
        <v>86</v>
      </c>
      <c r="G7" s="3" t="s">
        <v>87</v>
      </c>
      <c r="H7" s="3" t="s">
        <v>120</v>
      </c>
      <c r="I7" s="2" t="s">
        <v>86</v>
      </c>
      <c r="J7" s="3" t="s">
        <v>87</v>
      </c>
      <c r="K7" s="3" t="s">
        <v>120</v>
      </c>
      <c r="L7" s="2" t="s">
        <v>86</v>
      </c>
      <c r="M7" s="3" t="s">
        <v>87</v>
      </c>
      <c r="N7" s="3" t="s">
        <v>120</v>
      </c>
      <c r="O7" s="2" t="s">
        <v>86</v>
      </c>
      <c r="P7" s="3" t="s">
        <v>87</v>
      </c>
      <c r="Q7" s="3" t="s">
        <v>120</v>
      </c>
      <c r="R7" s="137"/>
      <c r="S7" s="46"/>
      <c r="T7" s="46"/>
      <c r="U7" s="21" t="s">
        <v>93</v>
      </c>
      <c r="V7" s="22" t="s">
        <v>94</v>
      </c>
      <c r="W7" s="22" t="s">
        <v>95</v>
      </c>
      <c r="X7" s="22" t="s">
        <v>96</v>
      </c>
      <c r="Y7" s="22" t="s">
        <v>97</v>
      </c>
      <c r="Z7" s="22" t="s">
        <v>98</v>
      </c>
      <c r="AA7" s="7" t="s">
        <v>99</v>
      </c>
      <c r="AB7" s="53" t="s">
        <v>100</v>
      </c>
      <c r="AC7" s="142"/>
      <c r="AD7" s="131"/>
      <c r="AE7" s="131"/>
      <c r="AF7" s="133"/>
      <c r="AH7" s="123"/>
      <c r="AI7" s="21" t="s">
        <v>93</v>
      </c>
      <c r="AJ7" s="22" t="s">
        <v>94</v>
      </c>
      <c r="AK7" s="22" t="s">
        <v>95</v>
      </c>
      <c r="AL7" s="22" t="s">
        <v>96</v>
      </c>
      <c r="AM7" s="22" t="s">
        <v>97</v>
      </c>
      <c r="AN7" s="22" t="s">
        <v>98</v>
      </c>
      <c r="AO7" s="7" t="s">
        <v>99</v>
      </c>
      <c r="AP7" s="53" t="s">
        <v>100</v>
      </c>
    </row>
    <row r="8" spans="1:42" ht="18" customHeight="1" thickTop="1" thickBot="1">
      <c r="A8" s="124" t="s">
        <v>3</v>
      </c>
      <c r="B8" s="125"/>
      <c r="C8" s="92"/>
      <c r="D8" s="54" t="s">
        <v>4</v>
      </c>
      <c r="E8" s="61">
        <v>2</v>
      </c>
      <c r="F8" s="101"/>
      <c r="G8" s="102"/>
      <c r="H8" s="54">
        <f>F8+G8</f>
        <v>0</v>
      </c>
      <c r="I8" s="102"/>
      <c r="J8" s="102"/>
      <c r="K8" s="54">
        <f>I8+J8+H8</f>
        <v>0</v>
      </c>
      <c r="L8" s="102"/>
      <c r="M8" s="102"/>
      <c r="N8" s="54">
        <f>L8+M8+K8</f>
        <v>0</v>
      </c>
      <c r="O8" s="102"/>
      <c r="P8" s="102"/>
      <c r="Q8" s="54">
        <f>O8+P8+N8</f>
        <v>0</v>
      </c>
      <c r="R8" s="113"/>
      <c r="S8" s="17"/>
      <c r="T8" s="17"/>
      <c r="U8" s="35">
        <v>2</v>
      </c>
      <c r="V8" s="66">
        <v>1</v>
      </c>
      <c r="W8" s="66"/>
      <c r="X8" s="66"/>
      <c r="Y8" s="66"/>
      <c r="Z8" s="66"/>
      <c r="AA8" s="60"/>
      <c r="AB8" s="72"/>
      <c r="AC8" s="37">
        <f>IF(ISBLANK(R8),0,IF(R8=4,95,IF(R8&gt;=3,85,IF(R8&gt;=2,75,IF(R8&gt;=1,65,0)))))*H8</f>
        <v>0</v>
      </c>
      <c r="AD8" s="60">
        <f>IF(ISBLANK(R8),0,IF(R8=4,95,IF(R8&gt;=3,85,IF(R8&gt;=2,75,IF(R8&gt;=1,65,0)))))*K8</f>
        <v>0</v>
      </c>
      <c r="AE8" s="60">
        <f>IF(ISBLANK(R8),0,IF(R8=4,95,IF(R8&gt;=3,85,IF(R8&gt;=2,75,IF(R8&gt;=1,65,0)))))*N8</f>
        <v>0</v>
      </c>
      <c r="AF8" s="43">
        <f>IF(ISBLANK(R8),0,IF(R8=4,95,IF(R8&gt;=3,85,IF(R8&gt;=2,75,IF(R8&gt;=1,65,0)))))*Q8</f>
        <v>0</v>
      </c>
      <c r="AH8" s="1">
        <f>IF(OR(D8="○",D8="△1",D8="△2"),1,0)</f>
        <v>1</v>
      </c>
      <c r="AI8" s="27">
        <v>1</v>
      </c>
      <c r="AJ8" s="28">
        <v>1</v>
      </c>
      <c r="AK8" s="28"/>
      <c r="AL8" s="28"/>
      <c r="AM8" s="28"/>
      <c r="AN8" s="28"/>
      <c r="AO8" s="29"/>
      <c r="AP8" s="30"/>
    </row>
    <row r="9" spans="1:42" ht="18" customHeight="1" thickBot="1">
      <c r="A9" s="126"/>
      <c r="B9" s="127"/>
      <c r="C9" s="93"/>
      <c r="D9" s="5" t="s">
        <v>4</v>
      </c>
      <c r="E9" s="14">
        <v>2</v>
      </c>
      <c r="F9" s="103"/>
      <c r="G9" s="104"/>
      <c r="H9" s="5">
        <f t="shared" ref="H9:H79" si="0">F9+G9</f>
        <v>0</v>
      </c>
      <c r="I9" s="104"/>
      <c r="J9" s="104"/>
      <c r="K9" s="5">
        <f t="shared" ref="K9:K79" si="1">I9+J9+H9</f>
        <v>0</v>
      </c>
      <c r="L9" s="104"/>
      <c r="M9" s="104"/>
      <c r="N9" s="5">
        <f t="shared" ref="N9:N79" si="2">L9+M9+K9</f>
        <v>0</v>
      </c>
      <c r="O9" s="104"/>
      <c r="P9" s="104"/>
      <c r="Q9" s="5">
        <f t="shared" ref="Q9:Q79" si="3">O9+P9+N9</f>
        <v>0</v>
      </c>
      <c r="R9" s="114"/>
      <c r="S9" s="17"/>
      <c r="T9" s="17"/>
      <c r="U9" s="39">
        <v>2</v>
      </c>
      <c r="V9" s="67">
        <v>1</v>
      </c>
      <c r="W9" s="67"/>
      <c r="X9" s="67"/>
      <c r="Y9" s="67"/>
      <c r="Z9" s="67"/>
      <c r="AA9" s="68"/>
      <c r="AB9" s="73"/>
      <c r="AC9" s="41">
        <f t="shared" ref="AC9:AC77" si="4">IF(ISBLANK(R9),0,IF(R9=4,95,IF(R9&gt;=3,85,IF(R9&gt;=2,75,IF(R9&gt;=1,65,0)))))*H9</f>
        <v>0</v>
      </c>
      <c r="AD9" s="68">
        <f t="shared" ref="AD9:AD77" si="5">IF(ISBLANK(R9),0,IF(R9=4,95,IF(R9&gt;=3,85,IF(R9&gt;=2,75,IF(R9&gt;=1,65,0)))))*K9</f>
        <v>0</v>
      </c>
      <c r="AE9" s="68">
        <f t="shared" ref="AE9:AE77" si="6">IF(ISBLANK(R9),0,IF(R9=4,95,IF(R9&gt;=3,85,IF(R9&gt;=2,75,IF(R9&gt;=1,65,0)))))*N9</f>
        <v>0</v>
      </c>
      <c r="AF9" s="56">
        <f t="shared" ref="AF9:AF77" si="7">IF(ISBLANK(R9),0,IF(R9=4,95,IF(R9&gt;=3,85,IF(R9&gt;=2,75,IF(R9&gt;=1,65,0)))))*Q9</f>
        <v>0</v>
      </c>
      <c r="AH9" s="1">
        <f t="shared" ref="AH9:AH77" si="8">IF(OR(D9="○",D9="△1",D9="△2"),1,0)</f>
        <v>1</v>
      </c>
      <c r="AI9" s="27">
        <v>1</v>
      </c>
      <c r="AJ9" s="28">
        <v>1</v>
      </c>
      <c r="AK9" s="28"/>
      <c r="AL9" s="28"/>
      <c r="AM9" s="28"/>
      <c r="AN9" s="28"/>
      <c r="AO9" s="29"/>
      <c r="AP9" s="30"/>
    </row>
    <row r="10" spans="1:42" ht="18" customHeight="1" thickBot="1">
      <c r="A10" s="126"/>
      <c r="B10" s="127"/>
      <c r="C10" s="93"/>
      <c r="D10" s="5" t="s">
        <v>4</v>
      </c>
      <c r="E10" s="14">
        <v>2</v>
      </c>
      <c r="F10" s="103"/>
      <c r="G10" s="104"/>
      <c r="H10" s="5">
        <f t="shared" si="0"/>
        <v>0</v>
      </c>
      <c r="I10" s="104"/>
      <c r="J10" s="104"/>
      <c r="K10" s="5">
        <f t="shared" si="1"/>
        <v>0</v>
      </c>
      <c r="L10" s="104"/>
      <c r="M10" s="104"/>
      <c r="N10" s="5">
        <f t="shared" si="2"/>
        <v>0</v>
      </c>
      <c r="O10" s="104"/>
      <c r="P10" s="104"/>
      <c r="Q10" s="5">
        <f t="shared" si="3"/>
        <v>0</v>
      </c>
      <c r="R10" s="114"/>
      <c r="S10" s="17"/>
      <c r="T10" s="17"/>
      <c r="U10" s="39">
        <v>2</v>
      </c>
      <c r="V10" s="67">
        <v>1</v>
      </c>
      <c r="W10" s="67"/>
      <c r="X10" s="67"/>
      <c r="Y10" s="67"/>
      <c r="Z10" s="67"/>
      <c r="AA10" s="68"/>
      <c r="AB10" s="73"/>
      <c r="AC10" s="41">
        <f t="shared" si="4"/>
        <v>0</v>
      </c>
      <c r="AD10" s="68">
        <f t="shared" si="5"/>
        <v>0</v>
      </c>
      <c r="AE10" s="68">
        <f t="shared" si="6"/>
        <v>0</v>
      </c>
      <c r="AF10" s="56">
        <f t="shared" si="7"/>
        <v>0</v>
      </c>
      <c r="AH10" s="1">
        <f t="shared" si="8"/>
        <v>1</v>
      </c>
      <c r="AI10" s="27">
        <v>1</v>
      </c>
      <c r="AJ10" s="28">
        <v>1</v>
      </c>
      <c r="AK10" s="28"/>
      <c r="AL10" s="28"/>
      <c r="AM10" s="28"/>
      <c r="AN10" s="28"/>
      <c r="AO10" s="29"/>
      <c r="AP10" s="30"/>
    </row>
    <row r="11" spans="1:42" ht="18" customHeight="1" thickBot="1">
      <c r="A11" s="126"/>
      <c r="B11" s="127"/>
      <c r="C11" s="93"/>
      <c r="D11" s="5" t="s">
        <v>4</v>
      </c>
      <c r="E11" s="14">
        <v>2</v>
      </c>
      <c r="F11" s="103"/>
      <c r="G11" s="104"/>
      <c r="H11" s="5">
        <f t="shared" si="0"/>
        <v>0</v>
      </c>
      <c r="I11" s="104"/>
      <c r="J11" s="104"/>
      <c r="K11" s="5">
        <f t="shared" si="1"/>
        <v>0</v>
      </c>
      <c r="L11" s="104"/>
      <c r="M11" s="104"/>
      <c r="N11" s="5">
        <f t="shared" si="2"/>
        <v>0</v>
      </c>
      <c r="O11" s="104"/>
      <c r="P11" s="104"/>
      <c r="Q11" s="5">
        <f t="shared" si="3"/>
        <v>0</v>
      </c>
      <c r="R11" s="114"/>
      <c r="S11" s="17"/>
      <c r="T11" s="17"/>
      <c r="U11" s="39">
        <v>2</v>
      </c>
      <c r="V11" s="67">
        <v>1</v>
      </c>
      <c r="W11" s="67"/>
      <c r="X11" s="67"/>
      <c r="Y11" s="67"/>
      <c r="Z11" s="67"/>
      <c r="AA11" s="68"/>
      <c r="AB11" s="73"/>
      <c r="AC11" s="41">
        <f t="shared" si="4"/>
        <v>0</v>
      </c>
      <c r="AD11" s="68">
        <f t="shared" si="5"/>
        <v>0</v>
      </c>
      <c r="AE11" s="68">
        <f t="shared" si="6"/>
        <v>0</v>
      </c>
      <c r="AF11" s="56">
        <f t="shared" si="7"/>
        <v>0</v>
      </c>
      <c r="AH11" s="1">
        <f t="shared" si="8"/>
        <v>1</v>
      </c>
      <c r="AI11" s="27">
        <v>1</v>
      </c>
      <c r="AJ11" s="28">
        <v>1</v>
      </c>
      <c r="AK11" s="28"/>
      <c r="AL11" s="28"/>
      <c r="AM11" s="28"/>
      <c r="AN11" s="28"/>
      <c r="AO11" s="29"/>
      <c r="AP11" s="30"/>
    </row>
    <row r="12" spans="1:42" ht="18" customHeight="1" thickBot="1">
      <c r="A12" s="126"/>
      <c r="B12" s="127"/>
      <c r="C12" s="93"/>
      <c r="D12" s="5" t="s">
        <v>4</v>
      </c>
      <c r="E12" s="14">
        <v>2</v>
      </c>
      <c r="F12" s="103"/>
      <c r="G12" s="104"/>
      <c r="H12" s="5">
        <f t="shared" si="0"/>
        <v>0</v>
      </c>
      <c r="I12" s="104"/>
      <c r="J12" s="104"/>
      <c r="K12" s="5">
        <f t="shared" si="1"/>
        <v>0</v>
      </c>
      <c r="L12" s="104"/>
      <c r="M12" s="104"/>
      <c r="N12" s="5">
        <f t="shared" si="2"/>
        <v>0</v>
      </c>
      <c r="O12" s="104"/>
      <c r="P12" s="104"/>
      <c r="Q12" s="5">
        <f t="shared" si="3"/>
        <v>0</v>
      </c>
      <c r="R12" s="114"/>
      <c r="S12" s="17"/>
      <c r="T12" s="17"/>
      <c r="U12" s="39">
        <v>2</v>
      </c>
      <c r="V12" s="67">
        <v>1</v>
      </c>
      <c r="W12" s="67"/>
      <c r="X12" s="67"/>
      <c r="Y12" s="67"/>
      <c r="Z12" s="67"/>
      <c r="AA12" s="68"/>
      <c r="AB12" s="73"/>
      <c r="AC12" s="41">
        <f t="shared" si="4"/>
        <v>0</v>
      </c>
      <c r="AD12" s="68">
        <f t="shared" si="5"/>
        <v>0</v>
      </c>
      <c r="AE12" s="68">
        <f t="shared" si="6"/>
        <v>0</v>
      </c>
      <c r="AF12" s="56">
        <f t="shared" si="7"/>
        <v>0</v>
      </c>
      <c r="AH12" s="1">
        <f t="shared" si="8"/>
        <v>1</v>
      </c>
      <c r="AI12" s="27">
        <v>1</v>
      </c>
      <c r="AJ12" s="28">
        <v>1</v>
      </c>
      <c r="AK12" s="28"/>
      <c r="AL12" s="28"/>
      <c r="AM12" s="28"/>
      <c r="AN12" s="28"/>
      <c r="AO12" s="29"/>
      <c r="AP12" s="30"/>
    </row>
    <row r="13" spans="1:42" ht="18" customHeight="1" thickBot="1">
      <c r="A13" s="126"/>
      <c r="B13" s="127"/>
      <c r="C13" s="93"/>
      <c r="D13" s="5"/>
      <c r="E13" s="95"/>
      <c r="F13" s="103"/>
      <c r="G13" s="104"/>
      <c r="H13" s="5">
        <f t="shared" si="0"/>
        <v>0</v>
      </c>
      <c r="I13" s="104"/>
      <c r="J13" s="104"/>
      <c r="K13" s="5">
        <f t="shared" si="1"/>
        <v>0</v>
      </c>
      <c r="L13" s="104"/>
      <c r="M13" s="104"/>
      <c r="N13" s="5">
        <f t="shared" si="2"/>
        <v>0</v>
      </c>
      <c r="O13" s="104"/>
      <c r="P13" s="104"/>
      <c r="Q13" s="5">
        <v>0</v>
      </c>
      <c r="R13" s="114"/>
      <c r="S13" s="17"/>
      <c r="T13" s="17"/>
      <c r="U13" s="39">
        <v>2</v>
      </c>
      <c r="V13" s="67">
        <v>1</v>
      </c>
      <c r="W13" s="67"/>
      <c r="X13" s="67"/>
      <c r="Y13" s="67"/>
      <c r="Z13" s="67"/>
      <c r="AA13" s="68"/>
      <c r="AB13" s="73"/>
      <c r="AC13" s="41">
        <f t="shared" si="4"/>
        <v>0</v>
      </c>
      <c r="AD13" s="68">
        <f t="shared" si="5"/>
        <v>0</v>
      </c>
      <c r="AE13" s="68">
        <f t="shared" si="6"/>
        <v>0</v>
      </c>
      <c r="AF13" s="56">
        <f t="shared" si="7"/>
        <v>0</v>
      </c>
      <c r="AH13" s="1">
        <f t="shared" si="8"/>
        <v>0</v>
      </c>
      <c r="AI13" s="27">
        <v>1</v>
      </c>
      <c r="AJ13" s="28">
        <v>1</v>
      </c>
      <c r="AK13" s="28"/>
      <c r="AL13" s="28"/>
      <c r="AM13" s="28"/>
      <c r="AN13" s="28"/>
      <c r="AO13" s="29"/>
      <c r="AP13" s="30"/>
    </row>
    <row r="14" spans="1:42" ht="18" customHeight="1" thickBot="1">
      <c r="A14" s="126"/>
      <c r="B14" s="127"/>
      <c r="C14" s="93"/>
      <c r="D14" s="5"/>
      <c r="E14" s="95"/>
      <c r="F14" s="103"/>
      <c r="G14" s="104"/>
      <c r="H14" s="5">
        <f t="shared" si="0"/>
        <v>0</v>
      </c>
      <c r="I14" s="104"/>
      <c r="J14" s="104"/>
      <c r="K14" s="5">
        <f t="shared" si="1"/>
        <v>0</v>
      </c>
      <c r="L14" s="104"/>
      <c r="M14" s="104"/>
      <c r="N14" s="5">
        <f t="shared" si="2"/>
        <v>0</v>
      </c>
      <c r="O14" s="104"/>
      <c r="P14" s="104"/>
      <c r="Q14" s="5">
        <f t="shared" si="3"/>
        <v>0</v>
      </c>
      <c r="R14" s="114"/>
      <c r="S14" s="17"/>
      <c r="T14" s="17"/>
      <c r="U14" s="39">
        <v>2</v>
      </c>
      <c r="V14" s="67">
        <v>1</v>
      </c>
      <c r="W14" s="67"/>
      <c r="X14" s="67"/>
      <c r="Y14" s="67"/>
      <c r="Z14" s="67"/>
      <c r="AA14" s="68"/>
      <c r="AB14" s="73"/>
      <c r="AC14" s="41">
        <f t="shared" si="4"/>
        <v>0</v>
      </c>
      <c r="AD14" s="68">
        <f t="shared" si="5"/>
        <v>0</v>
      </c>
      <c r="AE14" s="68">
        <f t="shared" si="6"/>
        <v>0</v>
      </c>
      <c r="AF14" s="56">
        <f t="shared" si="7"/>
        <v>0</v>
      </c>
      <c r="AH14" s="1">
        <f t="shared" si="8"/>
        <v>0</v>
      </c>
      <c r="AI14" s="27">
        <v>1</v>
      </c>
      <c r="AJ14" s="28">
        <v>1</v>
      </c>
      <c r="AK14" s="28"/>
      <c r="AL14" s="28"/>
      <c r="AM14" s="28"/>
      <c r="AN14" s="28"/>
      <c r="AO14" s="29"/>
      <c r="AP14" s="30"/>
    </row>
    <row r="15" spans="1:42" ht="18" customHeight="1" thickBot="1">
      <c r="A15" s="126"/>
      <c r="B15" s="127"/>
      <c r="C15" s="93"/>
      <c r="D15" s="5"/>
      <c r="E15" s="95"/>
      <c r="F15" s="103"/>
      <c r="G15" s="104"/>
      <c r="H15" s="5">
        <f t="shared" si="0"/>
        <v>0</v>
      </c>
      <c r="I15" s="104"/>
      <c r="J15" s="104"/>
      <c r="K15" s="5">
        <f t="shared" si="1"/>
        <v>0</v>
      </c>
      <c r="L15" s="104"/>
      <c r="M15" s="104"/>
      <c r="N15" s="5">
        <f t="shared" si="2"/>
        <v>0</v>
      </c>
      <c r="O15" s="104"/>
      <c r="P15" s="104"/>
      <c r="Q15" s="5">
        <f t="shared" si="3"/>
        <v>0</v>
      </c>
      <c r="R15" s="114"/>
      <c r="S15" s="17"/>
      <c r="T15" s="17"/>
      <c r="U15" s="39">
        <v>2</v>
      </c>
      <c r="V15" s="67">
        <v>1</v>
      </c>
      <c r="W15" s="67"/>
      <c r="X15" s="67"/>
      <c r="Y15" s="67"/>
      <c r="Z15" s="67"/>
      <c r="AA15" s="68"/>
      <c r="AB15" s="73"/>
      <c r="AC15" s="41">
        <f t="shared" si="4"/>
        <v>0</v>
      </c>
      <c r="AD15" s="68">
        <f t="shared" si="5"/>
        <v>0</v>
      </c>
      <c r="AE15" s="68">
        <f t="shared" si="6"/>
        <v>0</v>
      </c>
      <c r="AF15" s="56">
        <f t="shared" si="7"/>
        <v>0</v>
      </c>
      <c r="AH15" s="1">
        <f t="shared" si="8"/>
        <v>0</v>
      </c>
      <c r="AI15" s="27">
        <v>1</v>
      </c>
      <c r="AJ15" s="28">
        <v>1</v>
      </c>
      <c r="AK15" s="28"/>
      <c r="AL15" s="28"/>
      <c r="AM15" s="28"/>
      <c r="AN15" s="28"/>
      <c r="AO15" s="29"/>
      <c r="AP15" s="30"/>
    </row>
    <row r="16" spans="1:42" ht="18" customHeight="1" thickBot="1">
      <c r="A16" s="126"/>
      <c r="B16" s="127"/>
      <c r="C16" s="93"/>
      <c r="D16" s="5"/>
      <c r="E16" s="95"/>
      <c r="F16" s="103"/>
      <c r="G16" s="104"/>
      <c r="H16" s="5">
        <f t="shared" si="0"/>
        <v>0</v>
      </c>
      <c r="I16" s="104"/>
      <c r="J16" s="104"/>
      <c r="K16" s="5">
        <f t="shared" si="1"/>
        <v>0</v>
      </c>
      <c r="L16" s="104"/>
      <c r="M16" s="104"/>
      <c r="N16" s="5">
        <f t="shared" si="2"/>
        <v>0</v>
      </c>
      <c r="O16" s="104"/>
      <c r="P16" s="104"/>
      <c r="Q16" s="5">
        <f t="shared" si="3"/>
        <v>0</v>
      </c>
      <c r="R16" s="114"/>
      <c r="S16" s="17"/>
      <c r="T16" s="17"/>
      <c r="U16" s="39">
        <v>2</v>
      </c>
      <c r="V16" s="67">
        <v>1</v>
      </c>
      <c r="W16" s="67"/>
      <c r="X16" s="67"/>
      <c r="Y16" s="67"/>
      <c r="Z16" s="67"/>
      <c r="AA16" s="68"/>
      <c r="AB16" s="73"/>
      <c r="AC16" s="41">
        <f t="shared" si="4"/>
        <v>0</v>
      </c>
      <c r="AD16" s="68">
        <f t="shared" si="5"/>
        <v>0</v>
      </c>
      <c r="AE16" s="68">
        <f t="shared" si="6"/>
        <v>0</v>
      </c>
      <c r="AF16" s="56">
        <f t="shared" si="7"/>
        <v>0</v>
      </c>
      <c r="AH16" s="1">
        <f t="shared" si="8"/>
        <v>0</v>
      </c>
      <c r="AI16" s="27">
        <v>1</v>
      </c>
      <c r="AJ16" s="28">
        <v>1</v>
      </c>
      <c r="AK16" s="28"/>
      <c r="AL16" s="28"/>
      <c r="AM16" s="28"/>
      <c r="AN16" s="28"/>
      <c r="AO16" s="29"/>
      <c r="AP16" s="30"/>
    </row>
    <row r="17" spans="1:42" ht="18" customHeight="1" thickBot="1">
      <c r="A17" s="128"/>
      <c r="B17" s="129"/>
      <c r="C17" s="94"/>
      <c r="D17" s="7"/>
      <c r="E17" s="96"/>
      <c r="F17" s="105"/>
      <c r="G17" s="106"/>
      <c r="H17" s="7">
        <f t="shared" si="0"/>
        <v>0</v>
      </c>
      <c r="I17" s="106"/>
      <c r="J17" s="106"/>
      <c r="K17" s="7">
        <f t="shared" si="1"/>
        <v>0</v>
      </c>
      <c r="L17" s="106"/>
      <c r="M17" s="106"/>
      <c r="N17" s="7">
        <f t="shared" si="2"/>
        <v>0</v>
      </c>
      <c r="O17" s="106"/>
      <c r="P17" s="106"/>
      <c r="Q17" s="7">
        <f t="shared" si="3"/>
        <v>0</v>
      </c>
      <c r="R17" s="115"/>
      <c r="S17" s="17"/>
      <c r="T17" s="17"/>
      <c r="U17" s="75">
        <v>2</v>
      </c>
      <c r="V17" s="76">
        <v>1</v>
      </c>
      <c r="W17" s="76"/>
      <c r="X17" s="76"/>
      <c r="Y17" s="76"/>
      <c r="Z17" s="76"/>
      <c r="AA17" s="77"/>
      <c r="AB17" s="78"/>
      <c r="AC17" s="79">
        <f t="shared" si="4"/>
        <v>0</v>
      </c>
      <c r="AD17" s="77">
        <f t="shared" si="5"/>
        <v>0</v>
      </c>
      <c r="AE17" s="77">
        <f t="shared" si="6"/>
        <v>0</v>
      </c>
      <c r="AF17" s="80">
        <f t="shared" si="7"/>
        <v>0</v>
      </c>
      <c r="AH17" s="1">
        <f t="shared" si="8"/>
        <v>0</v>
      </c>
      <c r="AI17" s="31">
        <v>1</v>
      </c>
      <c r="AJ17" s="32">
        <v>1</v>
      </c>
      <c r="AK17" s="32"/>
      <c r="AL17" s="32"/>
      <c r="AM17" s="32"/>
      <c r="AN17" s="32"/>
      <c r="AO17" s="33"/>
      <c r="AP17" s="34"/>
    </row>
    <row r="18" spans="1:42" ht="18" customHeight="1" thickTop="1" thickBot="1">
      <c r="A18" s="134" t="s">
        <v>5</v>
      </c>
      <c r="B18" s="135"/>
      <c r="C18" s="8" t="s">
        <v>6</v>
      </c>
      <c r="D18" s="5" t="s">
        <v>4</v>
      </c>
      <c r="E18" s="14">
        <v>1</v>
      </c>
      <c r="F18" s="103"/>
      <c r="G18" s="104"/>
      <c r="H18" s="5">
        <f t="shared" si="0"/>
        <v>0</v>
      </c>
      <c r="I18" s="104"/>
      <c r="J18" s="104"/>
      <c r="K18" s="5">
        <f t="shared" si="1"/>
        <v>0</v>
      </c>
      <c r="L18" s="104"/>
      <c r="M18" s="104"/>
      <c r="N18" s="5">
        <f t="shared" si="2"/>
        <v>0</v>
      </c>
      <c r="O18" s="104"/>
      <c r="P18" s="104"/>
      <c r="Q18" s="5">
        <f t="shared" si="3"/>
        <v>0</v>
      </c>
      <c r="R18" s="114"/>
      <c r="S18" s="17"/>
      <c r="T18" s="17"/>
      <c r="U18" s="35"/>
      <c r="V18" s="66"/>
      <c r="W18" s="66"/>
      <c r="X18" s="66"/>
      <c r="Y18" s="66"/>
      <c r="Z18" s="66"/>
      <c r="AA18" s="60"/>
      <c r="AB18" s="72"/>
      <c r="AC18" s="37">
        <f t="shared" si="4"/>
        <v>0</v>
      </c>
      <c r="AD18" s="60">
        <f t="shared" si="5"/>
        <v>0</v>
      </c>
      <c r="AE18" s="60">
        <f t="shared" si="6"/>
        <v>0</v>
      </c>
      <c r="AF18" s="43">
        <f t="shared" si="7"/>
        <v>0</v>
      </c>
      <c r="AH18" s="1">
        <f t="shared" si="8"/>
        <v>1</v>
      </c>
      <c r="AI18" s="35"/>
      <c r="AJ18" s="36"/>
      <c r="AK18" s="36"/>
      <c r="AL18" s="36"/>
      <c r="AM18" s="36"/>
      <c r="AN18" s="36"/>
      <c r="AO18" s="37"/>
      <c r="AP18" s="38"/>
    </row>
    <row r="19" spans="1:42" ht="18" customHeight="1" thickBot="1">
      <c r="A19" s="134"/>
      <c r="B19" s="135"/>
      <c r="C19" s="90" t="s">
        <v>7</v>
      </c>
      <c r="D19" s="11" t="s">
        <v>4</v>
      </c>
      <c r="E19" s="17">
        <v>1</v>
      </c>
      <c r="F19" s="107"/>
      <c r="G19" s="108"/>
      <c r="H19" s="11">
        <f t="shared" si="0"/>
        <v>0</v>
      </c>
      <c r="I19" s="108"/>
      <c r="J19" s="108"/>
      <c r="K19" s="11">
        <f t="shared" si="1"/>
        <v>0</v>
      </c>
      <c r="L19" s="108"/>
      <c r="M19" s="108"/>
      <c r="N19" s="11">
        <f t="shared" si="2"/>
        <v>0</v>
      </c>
      <c r="O19" s="108"/>
      <c r="P19" s="108"/>
      <c r="Q19" s="11">
        <f t="shared" si="3"/>
        <v>0</v>
      </c>
      <c r="R19" s="116"/>
      <c r="S19" s="17"/>
      <c r="T19" s="17"/>
      <c r="U19" s="47"/>
      <c r="V19" s="59"/>
      <c r="W19" s="59"/>
      <c r="X19" s="59"/>
      <c r="Y19" s="59"/>
      <c r="Z19" s="59"/>
      <c r="AA19" s="58"/>
      <c r="AB19" s="52"/>
      <c r="AC19" s="49">
        <f t="shared" si="4"/>
        <v>0</v>
      </c>
      <c r="AD19" s="58">
        <f t="shared" si="5"/>
        <v>0</v>
      </c>
      <c r="AE19" s="58">
        <f t="shared" si="6"/>
        <v>0</v>
      </c>
      <c r="AF19" s="51">
        <f t="shared" si="7"/>
        <v>0</v>
      </c>
      <c r="AH19" s="1">
        <f t="shared" si="8"/>
        <v>1</v>
      </c>
      <c r="AI19" s="31"/>
      <c r="AJ19" s="32"/>
      <c r="AK19" s="32"/>
      <c r="AL19" s="32"/>
      <c r="AM19" s="32"/>
      <c r="AN19" s="32"/>
      <c r="AO19" s="33"/>
      <c r="AP19" s="34"/>
    </row>
    <row r="20" spans="1:42" ht="18" customHeight="1" thickTop="1" thickBot="1">
      <c r="A20" s="124" t="s">
        <v>8</v>
      </c>
      <c r="B20" s="125"/>
      <c r="C20" s="62" t="s">
        <v>9</v>
      </c>
      <c r="D20" s="54" t="s">
        <v>4</v>
      </c>
      <c r="E20" s="61">
        <v>1</v>
      </c>
      <c r="F20" s="101"/>
      <c r="G20" s="102"/>
      <c r="H20" s="54">
        <f t="shared" si="0"/>
        <v>0</v>
      </c>
      <c r="I20" s="102"/>
      <c r="J20" s="102"/>
      <c r="K20" s="54">
        <f t="shared" si="1"/>
        <v>0</v>
      </c>
      <c r="L20" s="102"/>
      <c r="M20" s="102"/>
      <c r="N20" s="54">
        <f t="shared" si="2"/>
        <v>0</v>
      </c>
      <c r="O20" s="102"/>
      <c r="P20" s="102"/>
      <c r="Q20" s="54">
        <f t="shared" si="3"/>
        <v>0</v>
      </c>
      <c r="R20" s="113"/>
      <c r="S20" s="17"/>
      <c r="T20" s="17"/>
      <c r="U20" s="27">
        <v>1</v>
      </c>
      <c r="V20" s="81"/>
      <c r="W20" s="81"/>
      <c r="X20" s="81"/>
      <c r="Y20" s="81"/>
      <c r="Z20" s="81">
        <v>2</v>
      </c>
      <c r="AA20" s="82"/>
      <c r="AB20" s="83"/>
      <c r="AC20" s="29">
        <f t="shared" si="4"/>
        <v>0</v>
      </c>
      <c r="AD20" s="82">
        <f t="shared" si="5"/>
        <v>0</v>
      </c>
      <c r="AE20" s="82">
        <f t="shared" si="6"/>
        <v>0</v>
      </c>
      <c r="AF20" s="44">
        <f t="shared" si="7"/>
        <v>0</v>
      </c>
      <c r="AH20" s="1">
        <f t="shared" si="8"/>
        <v>1</v>
      </c>
      <c r="AI20" s="27">
        <v>1</v>
      </c>
      <c r="AJ20" s="28"/>
      <c r="AK20" s="28"/>
      <c r="AL20" s="28"/>
      <c r="AM20" s="28"/>
      <c r="AN20" s="28">
        <v>1</v>
      </c>
      <c r="AO20" s="29"/>
      <c r="AP20" s="30"/>
    </row>
    <row r="21" spans="1:42" ht="18" customHeight="1" thickBot="1">
      <c r="A21" s="126"/>
      <c r="B21" s="127"/>
      <c r="C21" s="4" t="s">
        <v>132</v>
      </c>
      <c r="D21" s="5" t="s">
        <v>4</v>
      </c>
      <c r="E21" s="14">
        <v>1</v>
      </c>
      <c r="F21" s="103"/>
      <c r="G21" s="104"/>
      <c r="H21" s="5">
        <f t="shared" si="0"/>
        <v>0</v>
      </c>
      <c r="I21" s="104"/>
      <c r="J21" s="104"/>
      <c r="K21" s="5">
        <f t="shared" si="1"/>
        <v>0</v>
      </c>
      <c r="L21" s="104"/>
      <c r="M21" s="104"/>
      <c r="N21" s="5">
        <f t="shared" si="2"/>
        <v>0</v>
      </c>
      <c r="O21" s="104"/>
      <c r="P21" s="104"/>
      <c r="Q21" s="5">
        <f t="shared" si="3"/>
        <v>0</v>
      </c>
      <c r="R21" s="114"/>
      <c r="S21" s="17"/>
      <c r="T21" s="17"/>
      <c r="U21" s="39">
        <v>1</v>
      </c>
      <c r="V21" s="67"/>
      <c r="W21" s="67"/>
      <c r="X21" s="67"/>
      <c r="Y21" s="67"/>
      <c r="Z21" s="67">
        <v>2</v>
      </c>
      <c r="AA21" s="68"/>
      <c r="AB21" s="73"/>
      <c r="AC21" s="41">
        <f t="shared" si="4"/>
        <v>0</v>
      </c>
      <c r="AD21" s="68">
        <f t="shared" si="5"/>
        <v>0</v>
      </c>
      <c r="AE21" s="68">
        <f t="shared" si="6"/>
        <v>0</v>
      </c>
      <c r="AF21" s="56">
        <f t="shared" si="7"/>
        <v>0</v>
      </c>
      <c r="AH21" s="1">
        <f t="shared" si="8"/>
        <v>1</v>
      </c>
      <c r="AI21" s="27">
        <v>1</v>
      </c>
      <c r="AJ21" s="28"/>
      <c r="AK21" s="28"/>
      <c r="AL21" s="28"/>
      <c r="AM21" s="28"/>
      <c r="AN21" s="28">
        <v>1</v>
      </c>
      <c r="AO21" s="29"/>
      <c r="AP21" s="30"/>
    </row>
    <row r="22" spans="1:42" ht="18" customHeight="1" thickBot="1">
      <c r="A22" s="126"/>
      <c r="B22" s="127"/>
      <c r="C22" s="4" t="s">
        <v>10</v>
      </c>
      <c r="D22" s="5" t="s">
        <v>4</v>
      </c>
      <c r="E22" s="14">
        <v>1</v>
      </c>
      <c r="F22" s="103"/>
      <c r="G22" s="104"/>
      <c r="H22" s="5">
        <f t="shared" si="0"/>
        <v>0</v>
      </c>
      <c r="I22" s="104"/>
      <c r="J22" s="104"/>
      <c r="K22" s="5">
        <f t="shared" si="1"/>
        <v>0</v>
      </c>
      <c r="L22" s="104"/>
      <c r="M22" s="104"/>
      <c r="N22" s="5">
        <f t="shared" si="2"/>
        <v>0</v>
      </c>
      <c r="O22" s="104"/>
      <c r="P22" s="104"/>
      <c r="Q22" s="5">
        <f t="shared" si="3"/>
        <v>0</v>
      </c>
      <c r="R22" s="114"/>
      <c r="S22" s="17"/>
      <c r="T22" s="17"/>
      <c r="U22" s="39">
        <v>1</v>
      </c>
      <c r="V22" s="67"/>
      <c r="W22" s="67"/>
      <c r="X22" s="67"/>
      <c r="Y22" s="67"/>
      <c r="Z22" s="67">
        <v>2</v>
      </c>
      <c r="AA22" s="68"/>
      <c r="AB22" s="73"/>
      <c r="AC22" s="41">
        <f t="shared" si="4"/>
        <v>0</v>
      </c>
      <c r="AD22" s="68">
        <f t="shared" si="5"/>
        <v>0</v>
      </c>
      <c r="AE22" s="68">
        <f t="shared" si="6"/>
        <v>0</v>
      </c>
      <c r="AF22" s="56">
        <f t="shared" si="7"/>
        <v>0</v>
      </c>
      <c r="AH22" s="1">
        <f t="shared" si="8"/>
        <v>1</v>
      </c>
      <c r="AI22" s="27">
        <v>1</v>
      </c>
      <c r="AJ22" s="28"/>
      <c r="AK22" s="28"/>
      <c r="AL22" s="28"/>
      <c r="AM22" s="28"/>
      <c r="AN22" s="28">
        <v>1</v>
      </c>
      <c r="AO22" s="29"/>
      <c r="AP22" s="30"/>
    </row>
    <row r="23" spans="1:42" ht="18" customHeight="1" thickBot="1">
      <c r="A23" s="126"/>
      <c r="B23" s="127"/>
      <c r="C23" s="4" t="s">
        <v>133</v>
      </c>
      <c r="D23" s="5" t="s">
        <v>4</v>
      </c>
      <c r="E23" s="14">
        <v>1</v>
      </c>
      <c r="F23" s="103"/>
      <c r="G23" s="104"/>
      <c r="H23" s="5">
        <f t="shared" si="0"/>
        <v>0</v>
      </c>
      <c r="I23" s="104"/>
      <c r="J23" s="104"/>
      <c r="K23" s="5">
        <f t="shared" si="1"/>
        <v>0</v>
      </c>
      <c r="L23" s="104"/>
      <c r="M23" s="104"/>
      <c r="N23" s="5">
        <f t="shared" si="2"/>
        <v>0</v>
      </c>
      <c r="O23" s="104"/>
      <c r="P23" s="104"/>
      <c r="Q23" s="5">
        <f t="shared" si="3"/>
        <v>0</v>
      </c>
      <c r="R23" s="114"/>
      <c r="S23" s="17"/>
      <c r="T23" s="17"/>
      <c r="U23" s="39">
        <v>1</v>
      </c>
      <c r="V23" s="67"/>
      <c r="W23" s="67"/>
      <c r="X23" s="67"/>
      <c r="Y23" s="67"/>
      <c r="Z23" s="67">
        <v>2</v>
      </c>
      <c r="AA23" s="68"/>
      <c r="AB23" s="73"/>
      <c r="AC23" s="41">
        <f t="shared" si="4"/>
        <v>0</v>
      </c>
      <c r="AD23" s="68">
        <f t="shared" si="5"/>
        <v>0</v>
      </c>
      <c r="AE23" s="68">
        <f t="shared" si="6"/>
        <v>0</v>
      </c>
      <c r="AF23" s="56">
        <f t="shared" si="7"/>
        <v>0</v>
      </c>
      <c r="AH23" s="1">
        <f t="shared" si="8"/>
        <v>1</v>
      </c>
      <c r="AI23" s="27">
        <v>1</v>
      </c>
      <c r="AJ23" s="28"/>
      <c r="AK23" s="28"/>
      <c r="AL23" s="28"/>
      <c r="AM23" s="28"/>
      <c r="AN23" s="28">
        <v>1</v>
      </c>
      <c r="AO23" s="29"/>
      <c r="AP23" s="30"/>
    </row>
    <row r="24" spans="1:42" ht="18" customHeight="1" thickBot="1">
      <c r="A24" s="126"/>
      <c r="B24" s="127"/>
      <c r="C24" s="93"/>
      <c r="D24" s="5"/>
      <c r="E24" s="95"/>
      <c r="F24" s="103"/>
      <c r="G24" s="104"/>
      <c r="H24" s="5">
        <f t="shared" si="0"/>
        <v>0</v>
      </c>
      <c r="I24" s="104"/>
      <c r="J24" s="104"/>
      <c r="K24" s="5">
        <f t="shared" si="1"/>
        <v>0</v>
      </c>
      <c r="L24" s="104"/>
      <c r="M24" s="104"/>
      <c r="N24" s="5">
        <f t="shared" si="2"/>
        <v>0</v>
      </c>
      <c r="O24" s="104"/>
      <c r="P24" s="104"/>
      <c r="Q24" s="5">
        <f t="shared" si="3"/>
        <v>0</v>
      </c>
      <c r="R24" s="114"/>
      <c r="S24" s="17"/>
      <c r="T24" s="17"/>
      <c r="U24" s="39">
        <v>1</v>
      </c>
      <c r="V24" s="67"/>
      <c r="W24" s="67"/>
      <c r="X24" s="67"/>
      <c r="Y24" s="67"/>
      <c r="Z24" s="67">
        <v>2</v>
      </c>
      <c r="AA24" s="68"/>
      <c r="AB24" s="73"/>
      <c r="AC24" s="41">
        <f t="shared" si="4"/>
        <v>0</v>
      </c>
      <c r="AD24" s="68">
        <f t="shared" si="5"/>
        <v>0</v>
      </c>
      <c r="AE24" s="68">
        <f t="shared" si="6"/>
        <v>0</v>
      </c>
      <c r="AF24" s="56">
        <f t="shared" si="7"/>
        <v>0</v>
      </c>
      <c r="AH24" s="1">
        <f t="shared" si="8"/>
        <v>0</v>
      </c>
      <c r="AI24" s="27">
        <v>1</v>
      </c>
      <c r="AJ24" s="28"/>
      <c r="AK24" s="28"/>
      <c r="AL24" s="28"/>
      <c r="AM24" s="28"/>
      <c r="AN24" s="28">
        <v>1</v>
      </c>
      <c r="AO24" s="29"/>
      <c r="AP24" s="30"/>
    </row>
    <row r="25" spans="1:42" ht="18" customHeight="1" thickBot="1">
      <c r="A25" s="126"/>
      <c r="B25" s="127"/>
      <c r="C25" s="93"/>
      <c r="D25" s="5"/>
      <c r="E25" s="95"/>
      <c r="F25" s="103"/>
      <c r="G25" s="104"/>
      <c r="H25" s="5">
        <f t="shared" si="0"/>
        <v>0</v>
      </c>
      <c r="I25" s="104"/>
      <c r="J25" s="104"/>
      <c r="K25" s="5">
        <f t="shared" si="1"/>
        <v>0</v>
      </c>
      <c r="L25" s="104"/>
      <c r="M25" s="104"/>
      <c r="N25" s="5">
        <f t="shared" si="2"/>
        <v>0</v>
      </c>
      <c r="O25" s="104"/>
      <c r="P25" s="104"/>
      <c r="Q25" s="5">
        <f t="shared" ref="Q25:Q29" si="9">O25+P25+N25</f>
        <v>0</v>
      </c>
      <c r="R25" s="114"/>
      <c r="S25" s="17"/>
      <c r="T25" s="17"/>
      <c r="U25" s="39">
        <v>1</v>
      </c>
      <c r="V25" s="67"/>
      <c r="W25" s="67"/>
      <c r="X25" s="67"/>
      <c r="Y25" s="67"/>
      <c r="Z25" s="67">
        <v>2</v>
      </c>
      <c r="AA25" s="68"/>
      <c r="AB25" s="73"/>
      <c r="AC25" s="41">
        <f t="shared" ref="AC25:AC29" si="10">IF(ISBLANK(R25),0,IF(R25=4,95,IF(R25&gt;=3,85,IF(R25&gt;=2,75,IF(R25&gt;=1,65,0)))))*H25</f>
        <v>0</v>
      </c>
      <c r="AD25" s="68">
        <f t="shared" ref="AD25:AD29" si="11">IF(ISBLANK(R25),0,IF(R25=4,95,IF(R25&gt;=3,85,IF(R25&gt;=2,75,IF(R25&gt;=1,65,0)))))*K25</f>
        <v>0</v>
      </c>
      <c r="AE25" s="68">
        <f t="shared" ref="AE25:AE29" si="12">IF(ISBLANK(R25),0,IF(R25=4,95,IF(R25&gt;=3,85,IF(R25&gt;=2,75,IF(R25&gt;=1,65,0)))))*N25</f>
        <v>0</v>
      </c>
      <c r="AF25" s="56">
        <f t="shared" ref="AF25:AF29" si="13">IF(ISBLANK(R25),0,IF(R25=4,95,IF(R25&gt;=3,85,IF(R25&gt;=2,75,IF(R25&gt;=1,65,0)))))*Q25</f>
        <v>0</v>
      </c>
      <c r="AH25" s="1">
        <f t="shared" si="8"/>
        <v>0</v>
      </c>
      <c r="AI25" s="27">
        <v>1</v>
      </c>
      <c r="AJ25" s="28"/>
      <c r="AK25" s="28"/>
      <c r="AL25" s="28"/>
      <c r="AM25" s="28"/>
      <c r="AN25" s="28">
        <v>1</v>
      </c>
      <c r="AO25" s="29"/>
      <c r="AP25" s="30"/>
    </row>
    <row r="26" spans="1:42" ht="18" customHeight="1" thickBot="1">
      <c r="A26" s="126"/>
      <c r="B26" s="127"/>
      <c r="C26" s="93"/>
      <c r="D26" s="5"/>
      <c r="E26" s="95"/>
      <c r="F26" s="103"/>
      <c r="G26" s="104"/>
      <c r="H26" s="5">
        <f t="shared" si="0"/>
        <v>0</v>
      </c>
      <c r="I26" s="104"/>
      <c r="J26" s="104"/>
      <c r="K26" s="5">
        <f t="shared" si="1"/>
        <v>0</v>
      </c>
      <c r="L26" s="104"/>
      <c r="M26" s="104"/>
      <c r="N26" s="5">
        <f t="shared" si="2"/>
        <v>0</v>
      </c>
      <c r="O26" s="104"/>
      <c r="P26" s="104"/>
      <c r="Q26" s="5">
        <f t="shared" si="9"/>
        <v>0</v>
      </c>
      <c r="R26" s="114"/>
      <c r="S26" s="17"/>
      <c r="T26" s="17"/>
      <c r="U26" s="39">
        <v>1</v>
      </c>
      <c r="V26" s="67"/>
      <c r="W26" s="67"/>
      <c r="X26" s="67"/>
      <c r="Y26" s="67"/>
      <c r="Z26" s="67">
        <v>2</v>
      </c>
      <c r="AA26" s="68"/>
      <c r="AB26" s="73"/>
      <c r="AC26" s="41">
        <f t="shared" si="10"/>
        <v>0</v>
      </c>
      <c r="AD26" s="68">
        <f t="shared" si="11"/>
        <v>0</v>
      </c>
      <c r="AE26" s="68">
        <f t="shared" si="12"/>
        <v>0</v>
      </c>
      <c r="AF26" s="56">
        <f t="shared" si="13"/>
        <v>0</v>
      </c>
      <c r="AH26" s="1">
        <f t="shared" si="8"/>
        <v>0</v>
      </c>
      <c r="AI26" s="27">
        <v>1</v>
      </c>
      <c r="AJ26" s="28"/>
      <c r="AK26" s="28"/>
      <c r="AL26" s="28"/>
      <c r="AM26" s="28"/>
      <c r="AN26" s="28">
        <v>1</v>
      </c>
      <c r="AO26" s="29"/>
      <c r="AP26" s="30"/>
    </row>
    <row r="27" spans="1:42" ht="18" customHeight="1" thickBot="1">
      <c r="A27" s="126"/>
      <c r="B27" s="127"/>
      <c r="C27" s="93"/>
      <c r="D27" s="5"/>
      <c r="E27" s="95"/>
      <c r="F27" s="103"/>
      <c r="G27" s="104"/>
      <c r="H27" s="5">
        <f t="shared" si="0"/>
        <v>0</v>
      </c>
      <c r="I27" s="104"/>
      <c r="J27" s="104"/>
      <c r="K27" s="5">
        <f t="shared" si="1"/>
        <v>0</v>
      </c>
      <c r="L27" s="104"/>
      <c r="M27" s="104"/>
      <c r="N27" s="5">
        <f t="shared" si="2"/>
        <v>0</v>
      </c>
      <c r="O27" s="104"/>
      <c r="P27" s="104"/>
      <c r="Q27" s="5">
        <f t="shared" si="9"/>
        <v>0</v>
      </c>
      <c r="R27" s="114"/>
      <c r="S27" s="17"/>
      <c r="T27" s="17"/>
      <c r="U27" s="39">
        <v>1</v>
      </c>
      <c r="V27" s="67"/>
      <c r="W27" s="67"/>
      <c r="X27" s="67"/>
      <c r="Y27" s="67"/>
      <c r="Z27" s="67">
        <v>2</v>
      </c>
      <c r="AA27" s="68"/>
      <c r="AB27" s="73"/>
      <c r="AC27" s="41">
        <f t="shared" si="10"/>
        <v>0</v>
      </c>
      <c r="AD27" s="68">
        <f t="shared" si="11"/>
        <v>0</v>
      </c>
      <c r="AE27" s="68">
        <f t="shared" si="12"/>
        <v>0</v>
      </c>
      <c r="AF27" s="56">
        <f t="shared" si="13"/>
        <v>0</v>
      </c>
      <c r="AH27" s="1">
        <f t="shared" si="8"/>
        <v>0</v>
      </c>
      <c r="AI27" s="27">
        <v>1</v>
      </c>
      <c r="AJ27" s="28"/>
      <c r="AK27" s="28"/>
      <c r="AL27" s="28"/>
      <c r="AM27" s="28"/>
      <c r="AN27" s="28">
        <v>1</v>
      </c>
      <c r="AO27" s="29"/>
      <c r="AP27" s="30"/>
    </row>
    <row r="28" spans="1:42" ht="18" customHeight="1" thickBot="1">
      <c r="A28" s="126"/>
      <c r="B28" s="127"/>
      <c r="C28" s="93"/>
      <c r="D28" s="5"/>
      <c r="E28" s="95"/>
      <c r="F28" s="103"/>
      <c r="G28" s="104"/>
      <c r="H28" s="5">
        <f t="shared" si="0"/>
        <v>0</v>
      </c>
      <c r="I28" s="104"/>
      <c r="J28" s="104"/>
      <c r="K28" s="5">
        <f t="shared" si="1"/>
        <v>0</v>
      </c>
      <c r="L28" s="104"/>
      <c r="M28" s="104"/>
      <c r="N28" s="5">
        <f t="shared" si="2"/>
        <v>0</v>
      </c>
      <c r="O28" s="104"/>
      <c r="P28" s="104"/>
      <c r="Q28" s="5">
        <f t="shared" si="9"/>
        <v>0</v>
      </c>
      <c r="R28" s="114"/>
      <c r="S28" s="17"/>
      <c r="T28" s="17"/>
      <c r="U28" s="39">
        <v>1</v>
      </c>
      <c r="V28" s="67"/>
      <c r="W28" s="67"/>
      <c r="X28" s="67"/>
      <c r="Y28" s="67"/>
      <c r="Z28" s="67">
        <v>2</v>
      </c>
      <c r="AA28" s="68"/>
      <c r="AB28" s="73"/>
      <c r="AC28" s="41">
        <f t="shared" si="10"/>
        <v>0</v>
      </c>
      <c r="AD28" s="68">
        <f t="shared" si="11"/>
        <v>0</v>
      </c>
      <c r="AE28" s="68">
        <f t="shared" si="12"/>
        <v>0</v>
      </c>
      <c r="AF28" s="56">
        <f t="shared" si="13"/>
        <v>0</v>
      </c>
      <c r="AH28" s="1">
        <f t="shared" si="8"/>
        <v>0</v>
      </c>
      <c r="AI28" s="27">
        <v>1</v>
      </c>
      <c r="AJ28" s="28"/>
      <c r="AK28" s="28"/>
      <c r="AL28" s="28"/>
      <c r="AM28" s="28"/>
      <c r="AN28" s="28">
        <v>1</v>
      </c>
      <c r="AO28" s="29"/>
      <c r="AP28" s="30"/>
    </row>
    <row r="29" spans="1:42" ht="18" customHeight="1" thickBot="1">
      <c r="A29" s="126"/>
      <c r="B29" s="127"/>
      <c r="C29" s="93"/>
      <c r="D29" s="5"/>
      <c r="E29" s="95"/>
      <c r="F29" s="103"/>
      <c r="G29" s="104"/>
      <c r="H29" s="5">
        <f t="shared" si="0"/>
        <v>0</v>
      </c>
      <c r="I29" s="104"/>
      <c r="J29" s="104"/>
      <c r="K29" s="5">
        <f t="shared" si="1"/>
        <v>0</v>
      </c>
      <c r="L29" s="104"/>
      <c r="M29" s="104"/>
      <c r="N29" s="5">
        <f t="shared" si="2"/>
        <v>0</v>
      </c>
      <c r="O29" s="104"/>
      <c r="P29" s="104"/>
      <c r="Q29" s="5">
        <f t="shared" si="9"/>
        <v>0</v>
      </c>
      <c r="R29" s="114"/>
      <c r="S29" s="17"/>
      <c r="T29" s="17"/>
      <c r="U29" s="39">
        <v>1</v>
      </c>
      <c r="V29" s="67"/>
      <c r="W29" s="67"/>
      <c r="X29" s="67"/>
      <c r="Y29" s="67"/>
      <c r="Z29" s="67">
        <v>2</v>
      </c>
      <c r="AA29" s="68"/>
      <c r="AB29" s="73"/>
      <c r="AC29" s="41">
        <f t="shared" si="10"/>
        <v>0</v>
      </c>
      <c r="AD29" s="68">
        <f t="shared" si="11"/>
        <v>0</v>
      </c>
      <c r="AE29" s="68">
        <f t="shared" si="12"/>
        <v>0</v>
      </c>
      <c r="AF29" s="56">
        <f t="shared" si="13"/>
        <v>0</v>
      </c>
      <c r="AH29" s="1">
        <f t="shared" si="8"/>
        <v>0</v>
      </c>
      <c r="AI29" s="27">
        <v>1</v>
      </c>
      <c r="AJ29" s="28"/>
      <c r="AK29" s="28"/>
      <c r="AL29" s="28"/>
      <c r="AM29" s="28"/>
      <c r="AN29" s="28">
        <v>1</v>
      </c>
      <c r="AO29" s="29"/>
      <c r="AP29" s="30"/>
    </row>
    <row r="30" spans="1:42" ht="18" customHeight="1" thickBot="1">
      <c r="A30" s="126"/>
      <c r="B30" s="127"/>
      <c r="C30" s="93"/>
      <c r="D30" s="5"/>
      <c r="E30" s="95"/>
      <c r="F30" s="103"/>
      <c r="G30" s="104"/>
      <c r="H30" s="5">
        <f t="shared" si="0"/>
        <v>0</v>
      </c>
      <c r="I30" s="104"/>
      <c r="J30" s="104"/>
      <c r="K30" s="5">
        <f t="shared" si="1"/>
        <v>0</v>
      </c>
      <c r="L30" s="104"/>
      <c r="M30" s="104"/>
      <c r="N30" s="5">
        <f t="shared" si="2"/>
        <v>0</v>
      </c>
      <c r="O30" s="104"/>
      <c r="P30" s="104"/>
      <c r="Q30" s="5">
        <f t="shared" si="3"/>
        <v>0</v>
      </c>
      <c r="R30" s="114"/>
      <c r="S30" s="17"/>
      <c r="T30" s="17"/>
      <c r="U30" s="39">
        <v>1</v>
      </c>
      <c r="V30" s="67"/>
      <c r="W30" s="67"/>
      <c r="X30" s="67"/>
      <c r="Y30" s="67"/>
      <c r="Z30" s="67">
        <v>2</v>
      </c>
      <c r="AA30" s="68"/>
      <c r="AB30" s="73"/>
      <c r="AC30" s="41">
        <f t="shared" si="4"/>
        <v>0</v>
      </c>
      <c r="AD30" s="68">
        <f t="shared" si="5"/>
        <v>0</v>
      </c>
      <c r="AE30" s="68">
        <f t="shared" si="6"/>
        <v>0</v>
      </c>
      <c r="AF30" s="56">
        <f t="shared" si="7"/>
        <v>0</v>
      </c>
      <c r="AH30" s="1">
        <f t="shared" si="8"/>
        <v>0</v>
      </c>
      <c r="AI30" s="27">
        <v>1</v>
      </c>
      <c r="AJ30" s="28"/>
      <c r="AK30" s="28"/>
      <c r="AL30" s="28"/>
      <c r="AM30" s="28"/>
      <c r="AN30" s="28">
        <v>1</v>
      </c>
      <c r="AO30" s="29"/>
      <c r="AP30" s="30"/>
    </row>
    <row r="31" spans="1:42" ht="18" customHeight="1" thickBot="1">
      <c r="A31" s="126"/>
      <c r="B31" s="127"/>
      <c r="C31" s="93"/>
      <c r="D31" s="5"/>
      <c r="E31" s="95"/>
      <c r="F31" s="103"/>
      <c r="G31" s="104"/>
      <c r="H31" s="5">
        <f t="shared" si="0"/>
        <v>0</v>
      </c>
      <c r="I31" s="104"/>
      <c r="J31" s="104"/>
      <c r="K31" s="5">
        <f t="shared" si="1"/>
        <v>0</v>
      </c>
      <c r="L31" s="104"/>
      <c r="M31" s="104"/>
      <c r="N31" s="5">
        <f t="shared" si="2"/>
        <v>0</v>
      </c>
      <c r="O31" s="104"/>
      <c r="P31" s="104"/>
      <c r="Q31" s="5">
        <f t="shared" si="3"/>
        <v>0</v>
      </c>
      <c r="R31" s="114"/>
      <c r="S31" s="17"/>
      <c r="T31" s="17"/>
      <c r="U31" s="39">
        <v>1</v>
      </c>
      <c r="V31" s="67"/>
      <c r="W31" s="67"/>
      <c r="X31" s="67"/>
      <c r="Y31" s="67"/>
      <c r="Z31" s="67">
        <v>2</v>
      </c>
      <c r="AA31" s="68"/>
      <c r="AB31" s="73"/>
      <c r="AC31" s="41">
        <f t="shared" si="4"/>
        <v>0</v>
      </c>
      <c r="AD31" s="68">
        <f t="shared" si="5"/>
        <v>0</v>
      </c>
      <c r="AE31" s="68">
        <f t="shared" si="6"/>
        <v>0</v>
      </c>
      <c r="AF31" s="56">
        <f t="shared" si="7"/>
        <v>0</v>
      </c>
      <c r="AH31" s="1">
        <f t="shared" si="8"/>
        <v>0</v>
      </c>
      <c r="AI31" s="27">
        <v>1</v>
      </c>
      <c r="AJ31" s="28"/>
      <c r="AK31" s="28"/>
      <c r="AL31" s="28"/>
      <c r="AM31" s="28"/>
      <c r="AN31" s="28">
        <v>1</v>
      </c>
      <c r="AO31" s="29"/>
      <c r="AP31" s="30"/>
    </row>
    <row r="32" spans="1:42" ht="18" customHeight="1" thickBot="1">
      <c r="A32" s="126"/>
      <c r="B32" s="127"/>
      <c r="C32" s="93"/>
      <c r="D32" s="5"/>
      <c r="E32" s="95"/>
      <c r="F32" s="103"/>
      <c r="G32" s="104"/>
      <c r="H32" s="5">
        <f t="shared" si="0"/>
        <v>0</v>
      </c>
      <c r="I32" s="104"/>
      <c r="J32" s="104"/>
      <c r="K32" s="5">
        <f t="shared" si="1"/>
        <v>0</v>
      </c>
      <c r="L32" s="104"/>
      <c r="M32" s="104"/>
      <c r="N32" s="5">
        <f t="shared" si="2"/>
        <v>0</v>
      </c>
      <c r="O32" s="104"/>
      <c r="P32" s="104"/>
      <c r="Q32" s="5">
        <f t="shared" si="3"/>
        <v>0</v>
      </c>
      <c r="R32" s="114"/>
      <c r="S32" s="17"/>
      <c r="T32" s="17"/>
      <c r="U32" s="39">
        <v>1</v>
      </c>
      <c r="V32" s="67"/>
      <c r="W32" s="67"/>
      <c r="X32" s="67"/>
      <c r="Y32" s="67"/>
      <c r="Z32" s="67">
        <v>2</v>
      </c>
      <c r="AA32" s="68"/>
      <c r="AB32" s="73"/>
      <c r="AC32" s="41">
        <f t="shared" si="4"/>
        <v>0</v>
      </c>
      <c r="AD32" s="68">
        <f t="shared" si="5"/>
        <v>0</v>
      </c>
      <c r="AE32" s="68">
        <f t="shared" si="6"/>
        <v>0</v>
      </c>
      <c r="AF32" s="56">
        <f t="shared" si="7"/>
        <v>0</v>
      </c>
      <c r="AH32" s="1">
        <f t="shared" si="8"/>
        <v>0</v>
      </c>
      <c r="AI32" s="27">
        <v>1</v>
      </c>
      <c r="AJ32" s="28"/>
      <c r="AK32" s="28"/>
      <c r="AL32" s="28"/>
      <c r="AM32" s="28"/>
      <c r="AN32" s="28">
        <v>1</v>
      </c>
      <c r="AO32" s="29"/>
      <c r="AP32" s="30"/>
    </row>
    <row r="33" spans="1:42" ht="18" customHeight="1" thickBot="1">
      <c r="A33" s="128"/>
      <c r="B33" s="129"/>
      <c r="C33" s="94"/>
      <c r="D33" s="7"/>
      <c r="E33" s="96"/>
      <c r="F33" s="105"/>
      <c r="G33" s="106"/>
      <c r="H33" s="7">
        <f t="shared" si="0"/>
        <v>0</v>
      </c>
      <c r="I33" s="106"/>
      <c r="J33" s="106"/>
      <c r="K33" s="7">
        <f t="shared" si="1"/>
        <v>0</v>
      </c>
      <c r="L33" s="106"/>
      <c r="M33" s="106"/>
      <c r="N33" s="7">
        <f t="shared" si="2"/>
        <v>0</v>
      </c>
      <c r="O33" s="106"/>
      <c r="P33" s="106"/>
      <c r="Q33" s="7">
        <f t="shared" si="3"/>
        <v>0</v>
      </c>
      <c r="R33" s="115"/>
      <c r="S33" s="17"/>
      <c r="T33" s="17"/>
      <c r="U33" s="75">
        <v>1</v>
      </c>
      <c r="V33" s="76"/>
      <c r="W33" s="76"/>
      <c r="X33" s="76"/>
      <c r="Y33" s="76"/>
      <c r="Z33" s="76">
        <v>2</v>
      </c>
      <c r="AA33" s="77"/>
      <c r="AB33" s="78"/>
      <c r="AC33" s="79">
        <f t="shared" si="4"/>
        <v>0</v>
      </c>
      <c r="AD33" s="77">
        <f t="shared" si="5"/>
        <v>0</v>
      </c>
      <c r="AE33" s="77">
        <f t="shared" si="6"/>
        <v>0</v>
      </c>
      <c r="AF33" s="80">
        <f t="shared" si="7"/>
        <v>0</v>
      </c>
      <c r="AH33" s="1">
        <f t="shared" si="8"/>
        <v>0</v>
      </c>
      <c r="AI33" s="31">
        <v>1</v>
      </c>
      <c r="AJ33" s="32"/>
      <c r="AK33" s="32"/>
      <c r="AL33" s="32"/>
      <c r="AM33" s="32"/>
      <c r="AN33" s="32">
        <v>1</v>
      </c>
      <c r="AO33" s="33"/>
      <c r="AP33" s="34"/>
    </row>
    <row r="34" spans="1:42" ht="18" customHeight="1" thickTop="1" thickBot="1">
      <c r="A34" s="167" t="s">
        <v>134</v>
      </c>
      <c r="B34" s="167" t="s">
        <v>11</v>
      </c>
      <c r="C34" s="4" t="s">
        <v>12</v>
      </c>
      <c r="D34" s="5" t="s">
        <v>4</v>
      </c>
      <c r="E34" s="14">
        <v>2</v>
      </c>
      <c r="F34" s="103"/>
      <c r="G34" s="104"/>
      <c r="H34" s="5">
        <f t="shared" si="0"/>
        <v>0</v>
      </c>
      <c r="I34" s="104"/>
      <c r="J34" s="104"/>
      <c r="K34" s="5">
        <f t="shared" si="1"/>
        <v>0</v>
      </c>
      <c r="L34" s="104"/>
      <c r="M34" s="104"/>
      <c r="N34" s="5">
        <f t="shared" si="2"/>
        <v>0</v>
      </c>
      <c r="O34" s="104"/>
      <c r="P34" s="104"/>
      <c r="Q34" s="5">
        <f t="shared" si="3"/>
        <v>0</v>
      </c>
      <c r="R34" s="114"/>
      <c r="S34" s="17"/>
      <c r="T34" s="17"/>
      <c r="U34" s="35"/>
      <c r="V34" s="66"/>
      <c r="W34" s="66">
        <v>2</v>
      </c>
      <c r="X34" s="66"/>
      <c r="Y34" s="66"/>
      <c r="Z34" s="66"/>
      <c r="AA34" s="60"/>
      <c r="AB34" s="72"/>
      <c r="AC34" s="37">
        <f t="shared" si="4"/>
        <v>0</v>
      </c>
      <c r="AD34" s="60">
        <f t="shared" si="5"/>
        <v>0</v>
      </c>
      <c r="AE34" s="60">
        <f t="shared" si="6"/>
        <v>0</v>
      </c>
      <c r="AF34" s="43">
        <f t="shared" si="7"/>
        <v>0</v>
      </c>
      <c r="AH34" s="1">
        <f t="shared" si="8"/>
        <v>1</v>
      </c>
      <c r="AI34" s="27"/>
      <c r="AJ34" s="28"/>
      <c r="AK34" s="28">
        <v>1</v>
      </c>
      <c r="AL34" s="28"/>
      <c r="AM34" s="28"/>
      <c r="AN34" s="28"/>
      <c r="AO34" s="29"/>
      <c r="AP34" s="30"/>
    </row>
    <row r="35" spans="1:42" ht="18" customHeight="1" thickBot="1">
      <c r="A35" s="167"/>
      <c r="B35" s="167"/>
      <c r="C35" s="4" t="s">
        <v>13</v>
      </c>
      <c r="D35" s="5" t="s">
        <v>4</v>
      </c>
      <c r="E35" s="14">
        <v>2</v>
      </c>
      <c r="F35" s="103"/>
      <c r="G35" s="104"/>
      <c r="H35" s="5">
        <f t="shared" si="0"/>
        <v>0</v>
      </c>
      <c r="I35" s="104"/>
      <c r="J35" s="104"/>
      <c r="K35" s="5">
        <f t="shared" si="1"/>
        <v>0</v>
      </c>
      <c r="L35" s="104"/>
      <c r="M35" s="104"/>
      <c r="N35" s="5">
        <f t="shared" si="2"/>
        <v>0</v>
      </c>
      <c r="O35" s="104"/>
      <c r="P35" s="104"/>
      <c r="Q35" s="5">
        <f t="shared" si="3"/>
        <v>0</v>
      </c>
      <c r="R35" s="114"/>
      <c r="S35" s="17"/>
      <c r="T35" s="17"/>
      <c r="U35" s="39"/>
      <c r="V35" s="67"/>
      <c r="W35" s="67">
        <v>2</v>
      </c>
      <c r="X35" s="67"/>
      <c r="Y35" s="67"/>
      <c r="Z35" s="67"/>
      <c r="AA35" s="68"/>
      <c r="AB35" s="73"/>
      <c r="AC35" s="41">
        <f t="shared" si="4"/>
        <v>0</v>
      </c>
      <c r="AD35" s="68">
        <f t="shared" si="5"/>
        <v>0</v>
      </c>
      <c r="AE35" s="68">
        <f t="shared" si="6"/>
        <v>0</v>
      </c>
      <c r="AF35" s="56">
        <f t="shared" si="7"/>
        <v>0</v>
      </c>
      <c r="AH35" s="1">
        <f t="shared" si="8"/>
        <v>1</v>
      </c>
      <c r="AI35" s="27"/>
      <c r="AJ35" s="28"/>
      <c r="AK35" s="28">
        <v>1</v>
      </c>
      <c r="AL35" s="28"/>
      <c r="AM35" s="28"/>
      <c r="AN35" s="28"/>
      <c r="AO35" s="29"/>
      <c r="AP35" s="30"/>
    </row>
    <row r="36" spans="1:42" ht="18" customHeight="1" thickBot="1">
      <c r="A36" s="167"/>
      <c r="B36" s="167"/>
      <c r="C36" s="4" t="s">
        <v>14</v>
      </c>
      <c r="D36" s="5" t="s">
        <v>4</v>
      </c>
      <c r="E36" s="14">
        <v>2</v>
      </c>
      <c r="F36" s="103"/>
      <c r="G36" s="104"/>
      <c r="H36" s="5">
        <f t="shared" si="0"/>
        <v>0</v>
      </c>
      <c r="I36" s="104"/>
      <c r="J36" s="104"/>
      <c r="K36" s="5">
        <f t="shared" si="1"/>
        <v>0</v>
      </c>
      <c r="L36" s="104"/>
      <c r="M36" s="104"/>
      <c r="N36" s="5">
        <f t="shared" si="2"/>
        <v>0</v>
      </c>
      <c r="O36" s="104"/>
      <c r="P36" s="104"/>
      <c r="Q36" s="5">
        <f t="shared" si="3"/>
        <v>0</v>
      </c>
      <c r="R36" s="114"/>
      <c r="S36" s="17"/>
      <c r="T36" s="17"/>
      <c r="U36" s="39"/>
      <c r="V36" s="67"/>
      <c r="W36" s="67">
        <v>2</v>
      </c>
      <c r="X36" s="67"/>
      <c r="Y36" s="67"/>
      <c r="Z36" s="67"/>
      <c r="AA36" s="68"/>
      <c r="AB36" s="73"/>
      <c r="AC36" s="41">
        <f t="shared" si="4"/>
        <v>0</v>
      </c>
      <c r="AD36" s="68">
        <f t="shared" si="5"/>
        <v>0</v>
      </c>
      <c r="AE36" s="68">
        <f t="shared" si="6"/>
        <v>0</v>
      </c>
      <c r="AF36" s="56">
        <f t="shared" si="7"/>
        <v>0</v>
      </c>
      <c r="AH36" s="1">
        <f t="shared" si="8"/>
        <v>1</v>
      </c>
      <c r="AI36" s="27"/>
      <c r="AJ36" s="28"/>
      <c r="AK36" s="28">
        <v>1</v>
      </c>
      <c r="AL36" s="28"/>
      <c r="AM36" s="28"/>
      <c r="AN36" s="28"/>
      <c r="AO36" s="29"/>
      <c r="AP36" s="30"/>
    </row>
    <row r="37" spans="1:42" ht="18" customHeight="1" thickBot="1">
      <c r="A37" s="167"/>
      <c r="B37" s="167"/>
      <c r="C37" s="4" t="s">
        <v>15</v>
      </c>
      <c r="D37" s="5" t="s">
        <v>4</v>
      </c>
      <c r="E37" s="14">
        <v>2</v>
      </c>
      <c r="F37" s="103"/>
      <c r="G37" s="104"/>
      <c r="H37" s="5">
        <f t="shared" si="0"/>
        <v>0</v>
      </c>
      <c r="I37" s="104"/>
      <c r="J37" s="104"/>
      <c r="K37" s="5">
        <f t="shared" si="1"/>
        <v>0</v>
      </c>
      <c r="L37" s="104"/>
      <c r="M37" s="104"/>
      <c r="N37" s="5">
        <f t="shared" si="2"/>
        <v>0</v>
      </c>
      <c r="O37" s="104"/>
      <c r="P37" s="104"/>
      <c r="Q37" s="5">
        <f t="shared" si="3"/>
        <v>0</v>
      </c>
      <c r="R37" s="114"/>
      <c r="S37" s="17"/>
      <c r="T37" s="17"/>
      <c r="U37" s="39"/>
      <c r="V37" s="67"/>
      <c r="W37" s="67">
        <v>2</v>
      </c>
      <c r="X37" s="67"/>
      <c r="Y37" s="67"/>
      <c r="Z37" s="67"/>
      <c r="AA37" s="68"/>
      <c r="AB37" s="73"/>
      <c r="AC37" s="41">
        <f t="shared" si="4"/>
        <v>0</v>
      </c>
      <c r="AD37" s="68">
        <f t="shared" si="5"/>
        <v>0</v>
      </c>
      <c r="AE37" s="68">
        <f t="shared" si="6"/>
        <v>0</v>
      </c>
      <c r="AF37" s="56">
        <f t="shared" si="7"/>
        <v>0</v>
      </c>
      <c r="AH37" s="1">
        <f t="shared" si="8"/>
        <v>1</v>
      </c>
      <c r="AI37" s="27"/>
      <c r="AJ37" s="28"/>
      <c r="AK37" s="28">
        <v>1</v>
      </c>
      <c r="AL37" s="28"/>
      <c r="AM37" s="28"/>
      <c r="AN37" s="28"/>
      <c r="AO37" s="29"/>
      <c r="AP37" s="30"/>
    </row>
    <row r="38" spans="1:42" ht="18" customHeight="1" thickBot="1">
      <c r="A38" s="167"/>
      <c r="B38" s="167"/>
      <c r="C38" s="4" t="s">
        <v>16</v>
      </c>
      <c r="D38" s="5" t="s">
        <v>4</v>
      </c>
      <c r="E38" s="14">
        <v>2</v>
      </c>
      <c r="F38" s="103"/>
      <c r="G38" s="104"/>
      <c r="H38" s="5">
        <f t="shared" si="0"/>
        <v>0</v>
      </c>
      <c r="I38" s="104"/>
      <c r="J38" s="104"/>
      <c r="K38" s="5">
        <f t="shared" si="1"/>
        <v>0</v>
      </c>
      <c r="L38" s="104"/>
      <c r="M38" s="104"/>
      <c r="N38" s="5">
        <f t="shared" si="2"/>
        <v>0</v>
      </c>
      <c r="O38" s="104"/>
      <c r="P38" s="104"/>
      <c r="Q38" s="5">
        <f t="shared" si="3"/>
        <v>0</v>
      </c>
      <c r="R38" s="114"/>
      <c r="S38" s="17"/>
      <c r="T38" s="17"/>
      <c r="U38" s="39"/>
      <c r="V38" s="67"/>
      <c r="W38" s="67">
        <v>2</v>
      </c>
      <c r="X38" s="67">
        <v>1</v>
      </c>
      <c r="Y38" s="67"/>
      <c r="Z38" s="67"/>
      <c r="AA38" s="68"/>
      <c r="AB38" s="73"/>
      <c r="AC38" s="41">
        <f t="shared" si="4"/>
        <v>0</v>
      </c>
      <c r="AD38" s="68">
        <f t="shared" si="5"/>
        <v>0</v>
      </c>
      <c r="AE38" s="68">
        <f t="shared" si="6"/>
        <v>0</v>
      </c>
      <c r="AF38" s="56">
        <f t="shared" si="7"/>
        <v>0</v>
      </c>
      <c r="AH38" s="1">
        <f t="shared" si="8"/>
        <v>1</v>
      </c>
      <c r="AI38" s="27"/>
      <c r="AJ38" s="28"/>
      <c r="AK38" s="28">
        <v>1</v>
      </c>
      <c r="AL38" s="28">
        <v>1</v>
      </c>
      <c r="AM38" s="28"/>
      <c r="AN38" s="28"/>
      <c r="AO38" s="29"/>
      <c r="AP38" s="30"/>
    </row>
    <row r="39" spans="1:42" ht="18" customHeight="1" thickBot="1">
      <c r="A39" s="167"/>
      <c r="B39" s="167"/>
      <c r="C39" s="4" t="s">
        <v>17</v>
      </c>
      <c r="D39" s="5"/>
      <c r="E39" s="14">
        <v>2</v>
      </c>
      <c r="F39" s="103"/>
      <c r="G39" s="104"/>
      <c r="H39" s="5">
        <f t="shared" si="0"/>
        <v>0</v>
      </c>
      <c r="I39" s="104"/>
      <c r="J39" s="104"/>
      <c r="K39" s="5">
        <f t="shared" si="1"/>
        <v>0</v>
      </c>
      <c r="L39" s="104"/>
      <c r="M39" s="104"/>
      <c r="N39" s="5">
        <f t="shared" si="2"/>
        <v>0</v>
      </c>
      <c r="O39" s="104"/>
      <c r="P39" s="104"/>
      <c r="Q39" s="5">
        <f t="shared" si="3"/>
        <v>0</v>
      </c>
      <c r="R39" s="114"/>
      <c r="S39" s="17"/>
      <c r="T39" s="17"/>
      <c r="U39" s="39"/>
      <c r="V39" s="67"/>
      <c r="W39" s="67">
        <v>1</v>
      </c>
      <c r="X39" s="67">
        <v>1</v>
      </c>
      <c r="Y39" s="67"/>
      <c r="Z39" s="67"/>
      <c r="AA39" s="68"/>
      <c r="AB39" s="73"/>
      <c r="AC39" s="41">
        <f t="shared" si="4"/>
        <v>0</v>
      </c>
      <c r="AD39" s="68">
        <f t="shared" si="5"/>
        <v>0</v>
      </c>
      <c r="AE39" s="68">
        <f t="shared" si="6"/>
        <v>0</v>
      </c>
      <c r="AF39" s="56">
        <f t="shared" si="7"/>
        <v>0</v>
      </c>
      <c r="AH39" s="1">
        <f t="shared" si="8"/>
        <v>0</v>
      </c>
      <c r="AI39" s="27"/>
      <c r="AJ39" s="28"/>
      <c r="AK39" s="28">
        <v>1</v>
      </c>
      <c r="AL39" s="28">
        <v>1</v>
      </c>
      <c r="AM39" s="28"/>
      <c r="AN39" s="28"/>
      <c r="AO39" s="29"/>
      <c r="AP39" s="30"/>
    </row>
    <row r="40" spans="1:42" ht="18" customHeight="1" thickBot="1">
      <c r="A40" s="167"/>
      <c r="B40" s="167"/>
      <c r="C40" s="4" t="s">
        <v>18</v>
      </c>
      <c r="D40" s="5"/>
      <c r="E40" s="14">
        <v>2</v>
      </c>
      <c r="F40" s="103"/>
      <c r="G40" s="104"/>
      <c r="H40" s="5">
        <f t="shared" si="0"/>
        <v>0</v>
      </c>
      <c r="I40" s="104"/>
      <c r="J40" s="104"/>
      <c r="K40" s="5">
        <f t="shared" si="1"/>
        <v>0</v>
      </c>
      <c r="L40" s="104"/>
      <c r="M40" s="104"/>
      <c r="N40" s="5">
        <f t="shared" si="2"/>
        <v>0</v>
      </c>
      <c r="O40" s="104"/>
      <c r="P40" s="104"/>
      <c r="Q40" s="5">
        <f t="shared" si="3"/>
        <v>0</v>
      </c>
      <c r="R40" s="114"/>
      <c r="S40" s="17"/>
      <c r="T40" s="17"/>
      <c r="U40" s="39"/>
      <c r="V40" s="67"/>
      <c r="W40" s="67">
        <v>1</v>
      </c>
      <c r="X40" s="67">
        <v>1</v>
      </c>
      <c r="Y40" s="67"/>
      <c r="Z40" s="67"/>
      <c r="AA40" s="68"/>
      <c r="AB40" s="73"/>
      <c r="AC40" s="41">
        <f t="shared" si="4"/>
        <v>0</v>
      </c>
      <c r="AD40" s="68">
        <f t="shared" si="5"/>
        <v>0</v>
      </c>
      <c r="AE40" s="68">
        <f t="shared" si="6"/>
        <v>0</v>
      </c>
      <c r="AF40" s="56">
        <f t="shared" si="7"/>
        <v>0</v>
      </c>
      <c r="AH40" s="1">
        <f t="shared" si="8"/>
        <v>0</v>
      </c>
      <c r="AI40" s="27"/>
      <c r="AJ40" s="28"/>
      <c r="AK40" s="28">
        <v>1</v>
      </c>
      <c r="AL40" s="28">
        <v>1</v>
      </c>
      <c r="AM40" s="28"/>
      <c r="AN40" s="28"/>
      <c r="AO40" s="29"/>
      <c r="AP40" s="30"/>
    </row>
    <row r="41" spans="1:42" ht="18" customHeight="1" thickBot="1">
      <c r="A41" s="167"/>
      <c r="B41" s="167"/>
      <c r="C41" s="4" t="s">
        <v>19</v>
      </c>
      <c r="D41" s="5"/>
      <c r="E41" s="14">
        <v>2</v>
      </c>
      <c r="F41" s="103"/>
      <c r="G41" s="104"/>
      <c r="H41" s="5">
        <f t="shared" si="0"/>
        <v>0</v>
      </c>
      <c r="I41" s="104"/>
      <c r="J41" s="104"/>
      <c r="K41" s="5">
        <f t="shared" si="1"/>
        <v>0</v>
      </c>
      <c r="L41" s="104"/>
      <c r="M41" s="104"/>
      <c r="N41" s="5">
        <f t="shared" si="2"/>
        <v>0</v>
      </c>
      <c r="O41" s="104"/>
      <c r="P41" s="104"/>
      <c r="Q41" s="5">
        <f t="shared" si="3"/>
        <v>0</v>
      </c>
      <c r="R41" s="114"/>
      <c r="S41" s="17"/>
      <c r="T41" s="17"/>
      <c r="U41" s="39"/>
      <c r="V41" s="67"/>
      <c r="W41" s="67">
        <v>1</v>
      </c>
      <c r="X41" s="67">
        <v>1</v>
      </c>
      <c r="Y41" s="67"/>
      <c r="Z41" s="67"/>
      <c r="AA41" s="68"/>
      <c r="AB41" s="73"/>
      <c r="AC41" s="41">
        <f t="shared" si="4"/>
        <v>0</v>
      </c>
      <c r="AD41" s="68">
        <f t="shared" si="5"/>
        <v>0</v>
      </c>
      <c r="AE41" s="68">
        <f t="shared" si="6"/>
        <v>0</v>
      </c>
      <c r="AF41" s="56">
        <f t="shared" si="7"/>
        <v>0</v>
      </c>
      <c r="AH41" s="1">
        <f t="shared" si="8"/>
        <v>0</v>
      </c>
      <c r="AI41" s="27"/>
      <c r="AJ41" s="28"/>
      <c r="AK41" s="28">
        <v>1</v>
      </c>
      <c r="AL41" s="28">
        <v>1</v>
      </c>
      <c r="AM41" s="28"/>
      <c r="AN41" s="28"/>
      <c r="AO41" s="29"/>
      <c r="AP41" s="30"/>
    </row>
    <row r="42" spans="1:42" ht="18" customHeight="1" thickBot="1">
      <c r="A42" s="167"/>
      <c r="B42" s="167"/>
      <c r="C42" s="4" t="s">
        <v>20</v>
      </c>
      <c r="D42" s="5"/>
      <c r="E42" s="14">
        <v>2</v>
      </c>
      <c r="F42" s="103"/>
      <c r="G42" s="104"/>
      <c r="H42" s="5">
        <f t="shared" si="0"/>
        <v>0</v>
      </c>
      <c r="I42" s="104"/>
      <c r="J42" s="104"/>
      <c r="K42" s="5">
        <f t="shared" si="1"/>
        <v>0</v>
      </c>
      <c r="L42" s="104"/>
      <c r="M42" s="104"/>
      <c r="N42" s="5">
        <f t="shared" si="2"/>
        <v>0</v>
      </c>
      <c r="O42" s="104"/>
      <c r="P42" s="104"/>
      <c r="Q42" s="5">
        <f t="shared" si="3"/>
        <v>0</v>
      </c>
      <c r="R42" s="114"/>
      <c r="S42" s="17"/>
      <c r="T42" s="17"/>
      <c r="U42" s="39"/>
      <c r="V42" s="67"/>
      <c r="W42" s="67">
        <v>1</v>
      </c>
      <c r="X42" s="67"/>
      <c r="Y42" s="67"/>
      <c r="Z42" s="67"/>
      <c r="AA42" s="68"/>
      <c r="AB42" s="73"/>
      <c r="AC42" s="41">
        <f t="shared" si="4"/>
        <v>0</v>
      </c>
      <c r="AD42" s="68">
        <f t="shared" si="5"/>
        <v>0</v>
      </c>
      <c r="AE42" s="68">
        <f t="shared" si="6"/>
        <v>0</v>
      </c>
      <c r="AF42" s="56">
        <f t="shared" si="7"/>
        <v>0</v>
      </c>
      <c r="AH42" s="1">
        <f t="shared" si="8"/>
        <v>0</v>
      </c>
      <c r="AI42" s="27"/>
      <c r="AJ42" s="28"/>
      <c r="AK42" s="28">
        <v>1</v>
      </c>
      <c r="AL42" s="28"/>
      <c r="AM42" s="28"/>
      <c r="AN42" s="28"/>
      <c r="AO42" s="29"/>
      <c r="AP42" s="30"/>
    </row>
    <row r="43" spans="1:42" ht="18" customHeight="1" thickBot="1">
      <c r="A43" s="167"/>
      <c r="B43" s="167"/>
      <c r="C43" s="4" t="s">
        <v>21</v>
      </c>
      <c r="D43" s="5"/>
      <c r="E43" s="14">
        <v>2</v>
      </c>
      <c r="F43" s="103"/>
      <c r="G43" s="104"/>
      <c r="H43" s="5">
        <f t="shared" si="0"/>
        <v>0</v>
      </c>
      <c r="I43" s="104"/>
      <c r="J43" s="104"/>
      <c r="K43" s="5">
        <f t="shared" si="1"/>
        <v>0</v>
      </c>
      <c r="L43" s="104"/>
      <c r="M43" s="104"/>
      <c r="N43" s="5">
        <f t="shared" si="2"/>
        <v>0</v>
      </c>
      <c r="O43" s="104"/>
      <c r="P43" s="104"/>
      <c r="Q43" s="5">
        <f t="shared" si="3"/>
        <v>0</v>
      </c>
      <c r="R43" s="114"/>
      <c r="S43" s="17"/>
      <c r="T43" s="17"/>
      <c r="U43" s="39"/>
      <c r="V43" s="67"/>
      <c r="W43" s="67">
        <v>1</v>
      </c>
      <c r="X43" s="67"/>
      <c r="Y43" s="67"/>
      <c r="Z43" s="67"/>
      <c r="AA43" s="68"/>
      <c r="AB43" s="73"/>
      <c r="AC43" s="41">
        <f t="shared" si="4"/>
        <v>0</v>
      </c>
      <c r="AD43" s="68">
        <f t="shared" si="5"/>
        <v>0</v>
      </c>
      <c r="AE43" s="68">
        <f t="shared" si="6"/>
        <v>0</v>
      </c>
      <c r="AF43" s="56">
        <f t="shared" si="7"/>
        <v>0</v>
      </c>
      <c r="AH43" s="1">
        <f t="shared" si="8"/>
        <v>0</v>
      </c>
      <c r="AI43" s="27"/>
      <c r="AJ43" s="28"/>
      <c r="AK43" s="28">
        <v>1</v>
      </c>
      <c r="AL43" s="28"/>
      <c r="AM43" s="28"/>
      <c r="AN43" s="28"/>
      <c r="AO43" s="29"/>
      <c r="AP43" s="30"/>
    </row>
    <row r="44" spans="1:42" ht="18" customHeight="1" thickBot="1">
      <c r="A44" s="167"/>
      <c r="B44" s="167"/>
      <c r="C44" s="4" t="s">
        <v>22</v>
      </c>
      <c r="D44" s="5"/>
      <c r="E44" s="14">
        <v>2</v>
      </c>
      <c r="F44" s="103"/>
      <c r="G44" s="104"/>
      <c r="H44" s="5">
        <f t="shared" si="0"/>
        <v>0</v>
      </c>
      <c r="I44" s="104"/>
      <c r="J44" s="104"/>
      <c r="K44" s="5">
        <f t="shared" si="1"/>
        <v>0</v>
      </c>
      <c r="L44" s="104"/>
      <c r="M44" s="104"/>
      <c r="N44" s="5">
        <f t="shared" si="2"/>
        <v>0</v>
      </c>
      <c r="O44" s="104"/>
      <c r="P44" s="104"/>
      <c r="Q44" s="5">
        <f t="shared" si="3"/>
        <v>0</v>
      </c>
      <c r="R44" s="114"/>
      <c r="S44" s="17"/>
      <c r="T44" s="17"/>
      <c r="U44" s="39"/>
      <c r="V44" s="67"/>
      <c r="W44" s="67">
        <v>1</v>
      </c>
      <c r="X44" s="67"/>
      <c r="Y44" s="67"/>
      <c r="Z44" s="67"/>
      <c r="AA44" s="68"/>
      <c r="AB44" s="73"/>
      <c r="AC44" s="41">
        <f t="shared" si="4"/>
        <v>0</v>
      </c>
      <c r="AD44" s="68">
        <f t="shared" si="5"/>
        <v>0</v>
      </c>
      <c r="AE44" s="68">
        <f t="shared" si="6"/>
        <v>0</v>
      </c>
      <c r="AF44" s="56">
        <f t="shared" si="7"/>
        <v>0</v>
      </c>
      <c r="AH44" s="1">
        <f t="shared" si="8"/>
        <v>0</v>
      </c>
      <c r="AI44" s="27"/>
      <c r="AJ44" s="28"/>
      <c r="AK44" s="28">
        <v>1</v>
      </c>
      <c r="AL44" s="28"/>
      <c r="AM44" s="28"/>
      <c r="AN44" s="28"/>
      <c r="AO44" s="29"/>
      <c r="AP44" s="30"/>
    </row>
    <row r="45" spans="1:42" ht="18" customHeight="1" thickBot="1">
      <c r="A45" s="167"/>
      <c r="B45" s="167"/>
      <c r="C45" s="10" t="s">
        <v>23</v>
      </c>
      <c r="D45" s="11"/>
      <c r="E45" s="17">
        <v>2</v>
      </c>
      <c r="F45" s="107"/>
      <c r="G45" s="108"/>
      <c r="H45" s="11">
        <f t="shared" si="0"/>
        <v>0</v>
      </c>
      <c r="I45" s="108"/>
      <c r="J45" s="108"/>
      <c r="K45" s="11">
        <f t="shared" si="1"/>
        <v>0</v>
      </c>
      <c r="L45" s="108"/>
      <c r="M45" s="108"/>
      <c r="N45" s="11">
        <f t="shared" si="2"/>
        <v>0</v>
      </c>
      <c r="O45" s="108"/>
      <c r="P45" s="108"/>
      <c r="Q45" s="11">
        <f t="shared" si="3"/>
        <v>0</v>
      </c>
      <c r="R45" s="116"/>
      <c r="S45" s="17"/>
      <c r="T45" s="17"/>
      <c r="U45" s="47"/>
      <c r="V45" s="59"/>
      <c r="W45" s="59">
        <v>1</v>
      </c>
      <c r="X45" s="59"/>
      <c r="Y45" s="59"/>
      <c r="Z45" s="59"/>
      <c r="AA45" s="58"/>
      <c r="AB45" s="52"/>
      <c r="AC45" s="49">
        <f t="shared" si="4"/>
        <v>0</v>
      </c>
      <c r="AD45" s="58">
        <f t="shared" si="5"/>
        <v>0</v>
      </c>
      <c r="AE45" s="58">
        <f t="shared" si="6"/>
        <v>0</v>
      </c>
      <c r="AF45" s="51">
        <f t="shared" si="7"/>
        <v>0</v>
      </c>
      <c r="AH45" s="1">
        <f t="shared" si="8"/>
        <v>0</v>
      </c>
      <c r="AI45" s="31"/>
      <c r="AJ45" s="32"/>
      <c r="AK45" s="32">
        <v>1</v>
      </c>
      <c r="AL45" s="32"/>
      <c r="AM45" s="32"/>
      <c r="AN45" s="32"/>
      <c r="AO45" s="33"/>
      <c r="AP45" s="34"/>
    </row>
    <row r="46" spans="1:42" ht="18" customHeight="1" thickTop="1" thickBot="1">
      <c r="A46" s="167"/>
      <c r="B46" s="168" t="s">
        <v>24</v>
      </c>
      <c r="C46" s="62" t="s">
        <v>25</v>
      </c>
      <c r="D46" s="54" t="str">
        <f>IF($R$2=TRUE,"○","△1")</f>
        <v>△1</v>
      </c>
      <c r="E46" s="61">
        <v>2</v>
      </c>
      <c r="F46" s="101"/>
      <c r="G46" s="102"/>
      <c r="H46" s="54">
        <f t="shared" si="0"/>
        <v>0</v>
      </c>
      <c r="I46" s="102"/>
      <c r="J46" s="102"/>
      <c r="K46" s="54">
        <f t="shared" si="1"/>
        <v>0</v>
      </c>
      <c r="L46" s="102"/>
      <c r="M46" s="102"/>
      <c r="N46" s="54">
        <f t="shared" si="2"/>
        <v>0</v>
      </c>
      <c r="O46" s="102"/>
      <c r="P46" s="102"/>
      <c r="Q46" s="54">
        <f t="shared" si="3"/>
        <v>0</v>
      </c>
      <c r="R46" s="113"/>
      <c r="S46" s="17"/>
      <c r="T46" s="17"/>
      <c r="U46" s="27"/>
      <c r="V46" s="81"/>
      <c r="W46" s="81">
        <v>2</v>
      </c>
      <c r="X46" s="81"/>
      <c r="Y46" s="81"/>
      <c r="Z46" s="81"/>
      <c r="AA46" s="82"/>
      <c r="AB46" s="83"/>
      <c r="AC46" s="29">
        <f t="shared" si="4"/>
        <v>0</v>
      </c>
      <c r="AD46" s="82">
        <f t="shared" si="5"/>
        <v>0</v>
      </c>
      <c r="AE46" s="82">
        <f t="shared" si="6"/>
        <v>0</v>
      </c>
      <c r="AF46" s="44">
        <f t="shared" si="7"/>
        <v>0</v>
      </c>
      <c r="AH46" s="1">
        <f t="shared" si="8"/>
        <v>1</v>
      </c>
      <c r="AI46" s="27"/>
      <c r="AJ46" s="28"/>
      <c r="AK46" s="28">
        <v>1</v>
      </c>
      <c r="AL46" s="28"/>
      <c r="AM46" s="28"/>
      <c r="AN46" s="28"/>
      <c r="AO46" s="29"/>
      <c r="AP46" s="30"/>
    </row>
    <row r="47" spans="1:42" ht="18" customHeight="1" thickBot="1">
      <c r="A47" s="167"/>
      <c r="B47" s="167"/>
      <c r="C47" s="4" t="s">
        <v>26</v>
      </c>
      <c r="D47" s="5" t="str">
        <f>IF($R$2=TRUE,"○","△1")</f>
        <v>△1</v>
      </c>
      <c r="E47" s="14">
        <v>2</v>
      </c>
      <c r="F47" s="103"/>
      <c r="G47" s="104"/>
      <c r="H47" s="5">
        <f t="shared" si="0"/>
        <v>0</v>
      </c>
      <c r="I47" s="104"/>
      <c r="J47" s="104"/>
      <c r="K47" s="5">
        <f t="shared" si="1"/>
        <v>0</v>
      </c>
      <c r="L47" s="104"/>
      <c r="M47" s="104"/>
      <c r="N47" s="5">
        <f t="shared" si="2"/>
        <v>0</v>
      </c>
      <c r="O47" s="104"/>
      <c r="P47" s="104"/>
      <c r="Q47" s="5">
        <f t="shared" si="3"/>
        <v>0</v>
      </c>
      <c r="R47" s="114"/>
      <c r="S47" s="17"/>
      <c r="T47" s="17"/>
      <c r="U47" s="39"/>
      <c r="V47" s="67"/>
      <c r="W47" s="67">
        <v>2</v>
      </c>
      <c r="X47" s="67"/>
      <c r="Y47" s="67"/>
      <c r="Z47" s="67"/>
      <c r="AA47" s="68"/>
      <c r="AB47" s="73"/>
      <c r="AC47" s="41">
        <f t="shared" si="4"/>
        <v>0</v>
      </c>
      <c r="AD47" s="68">
        <f t="shared" si="5"/>
        <v>0</v>
      </c>
      <c r="AE47" s="68">
        <f t="shared" si="6"/>
        <v>0</v>
      </c>
      <c r="AF47" s="56">
        <f t="shared" si="7"/>
        <v>0</v>
      </c>
      <c r="AH47" s="1">
        <f t="shared" si="8"/>
        <v>1</v>
      </c>
      <c r="AI47" s="27"/>
      <c r="AJ47" s="28"/>
      <c r="AK47" s="28">
        <v>1</v>
      </c>
      <c r="AL47" s="28"/>
      <c r="AM47" s="28"/>
      <c r="AN47" s="28"/>
      <c r="AO47" s="29"/>
      <c r="AP47" s="30"/>
    </row>
    <row r="48" spans="1:42" ht="18" customHeight="1" thickBot="1">
      <c r="A48" s="167"/>
      <c r="B48" s="167"/>
      <c r="C48" s="4" t="s">
        <v>27</v>
      </c>
      <c r="D48" s="5" t="s">
        <v>168</v>
      </c>
      <c r="E48" s="14">
        <v>2</v>
      </c>
      <c r="F48" s="103"/>
      <c r="G48" s="104"/>
      <c r="H48" s="5">
        <f t="shared" si="0"/>
        <v>0</v>
      </c>
      <c r="I48" s="104"/>
      <c r="J48" s="104"/>
      <c r="K48" s="5">
        <f t="shared" si="1"/>
        <v>0</v>
      </c>
      <c r="L48" s="104"/>
      <c r="M48" s="104"/>
      <c r="N48" s="5">
        <f t="shared" si="2"/>
        <v>0</v>
      </c>
      <c r="O48" s="104"/>
      <c r="P48" s="104"/>
      <c r="Q48" s="5">
        <f t="shared" si="3"/>
        <v>0</v>
      </c>
      <c r="R48" s="114"/>
      <c r="S48" s="17"/>
      <c r="T48" s="17"/>
      <c r="U48" s="39"/>
      <c r="V48" s="67"/>
      <c r="W48" s="67">
        <v>2</v>
      </c>
      <c r="X48" s="67"/>
      <c r="Y48" s="67"/>
      <c r="Z48" s="67">
        <v>2</v>
      </c>
      <c r="AA48" s="68">
        <v>1</v>
      </c>
      <c r="AB48" s="73">
        <v>1</v>
      </c>
      <c r="AC48" s="41">
        <f t="shared" si="4"/>
        <v>0</v>
      </c>
      <c r="AD48" s="68">
        <f t="shared" si="5"/>
        <v>0</v>
      </c>
      <c r="AE48" s="68">
        <f t="shared" si="6"/>
        <v>0</v>
      </c>
      <c r="AF48" s="56">
        <f t="shared" si="7"/>
        <v>0</v>
      </c>
      <c r="AH48" s="1">
        <f t="shared" si="8"/>
        <v>1</v>
      </c>
      <c r="AI48" s="27"/>
      <c r="AJ48" s="28"/>
      <c r="AK48" s="28">
        <v>1</v>
      </c>
      <c r="AL48" s="28"/>
      <c r="AM48" s="28"/>
      <c r="AN48" s="28">
        <v>1</v>
      </c>
      <c r="AO48" s="29">
        <v>1</v>
      </c>
      <c r="AP48" s="30">
        <v>1</v>
      </c>
    </row>
    <row r="49" spans="1:42" ht="18" customHeight="1" thickBot="1">
      <c r="A49" s="167"/>
      <c r="B49" s="167"/>
      <c r="C49" s="4" t="s">
        <v>28</v>
      </c>
      <c r="D49" s="5" t="str">
        <f>IF($R$2=TRUE,"","△1")</f>
        <v>△1</v>
      </c>
      <c r="E49" s="14">
        <v>2</v>
      </c>
      <c r="F49" s="103"/>
      <c r="G49" s="104"/>
      <c r="H49" s="5">
        <f t="shared" si="0"/>
        <v>0</v>
      </c>
      <c r="I49" s="104"/>
      <c r="J49" s="104"/>
      <c r="K49" s="5">
        <f t="shared" si="1"/>
        <v>0</v>
      </c>
      <c r="L49" s="104"/>
      <c r="M49" s="104"/>
      <c r="N49" s="5">
        <f t="shared" si="2"/>
        <v>0</v>
      </c>
      <c r="O49" s="104"/>
      <c r="P49" s="104"/>
      <c r="Q49" s="5">
        <f t="shared" si="3"/>
        <v>0</v>
      </c>
      <c r="R49" s="114"/>
      <c r="S49" s="17"/>
      <c r="T49" s="17"/>
      <c r="U49" s="39"/>
      <c r="V49" s="67"/>
      <c r="W49" s="67">
        <v>2</v>
      </c>
      <c r="X49" s="67"/>
      <c r="Y49" s="67"/>
      <c r="Z49" s="67"/>
      <c r="AA49" s="68"/>
      <c r="AB49" s="73"/>
      <c r="AC49" s="41">
        <f t="shared" si="4"/>
        <v>0</v>
      </c>
      <c r="AD49" s="68">
        <f t="shared" si="5"/>
        <v>0</v>
      </c>
      <c r="AE49" s="68">
        <f t="shared" si="6"/>
        <v>0</v>
      </c>
      <c r="AF49" s="56">
        <f t="shared" si="7"/>
        <v>0</v>
      </c>
      <c r="AH49" s="119">
        <v>0</v>
      </c>
      <c r="AI49" s="27"/>
      <c r="AJ49" s="28"/>
      <c r="AK49" s="28">
        <v>1</v>
      </c>
      <c r="AL49" s="28"/>
      <c r="AM49" s="28"/>
      <c r="AN49" s="28"/>
      <c r="AO49" s="29"/>
      <c r="AP49" s="30"/>
    </row>
    <row r="50" spans="1:42" ht="18" customHeight="1" thickBot="1">
      <c r="A50" s="167"/>
      <c r="B50" s="167"/>
      <c r="C50" s="4" t="s">
        <v>29</v>
      </c>
      <c r="D50" s="5" t="str">
        <f>IF($R$2=TRUE,"","△1")</f>
        <v>△1</v>
      </c>
      <c r="E50" s="14">
        <v>2</v>
      </c>
      <c r="F50" s="103"/>
      <c r="G50" s="104"/>
      <c r="H50" s="5">
        <f t="shared" si="0"/>
        <v>0</v>
      </c>
      <c r="I50" s="104"/>
      <c r="J50" s="104"/>
      <c r="K50" s="5">
        <f t="shared" si="1"/>
        <v>0</v>
      </c>
      <c r="L50" s="104"/>
      <c r="M50" s="104"/>
      <c r="N50" s="5">
        <f t="shared" si="2"/>
        <v>0</v>
      </c>
      <c r="O50" s="104"/>
      <c r="P50" s="104"/>
      <c r="Q50" s="5">
        <f t="shared" si="3"/>
        <v>0</v>
      </c>
      <c r="R50" s="114"/>
      <c r="S50" s="17"/>
      <c r="T50" s="17"/>
      <c r="U50" s="39"/>
      <c r="V50" s="67"/>
      <c r="W50" s="67">
        <v>2</v>
      </c>
      <c r="X50" s="67"/>
      <c r="Y50" s="67"/>
      <c r="Z50" s="67"/>
      <c r="AA50" s="68"/>
      <c r="AB50" s="73"/>
      <c r="AC50" s="41">
        <f t="shared" si="4"/>
        <v>0</v>
      </c>
      <c r="AD50" s="68">
        <f t="shared" si="5"/>
        <v>0</v>
      </c>
      <c r="AE50" s="68">
        <f t="shared" si="6"/>
        <v>0</v>
      </c>
      <c r="AF50" s="56">
        <f t="shared" si="7"/>
        <v>0</v>
      </c>
      <c r="AH50" s="119">
        <v>0</v>
      </c>
      <c r="AI50" s="27"/>
      <c r="AJ50" s="28"/>
      <c r="AK50" s="28">
        <v>1</v>
      </c>
      <c r="AL50" s="28"/>
      <c r="AM50" s="28"/>
      <c r="AN50" s="28"/>
      <c r="AO50" s="29"/>
      <c r="AP50" s="30"/>
    </row>
    <row r="51" spans="1:42" ht="18" customHeight="1" thickBot="1">
      <c r="A51" s="167"/>
      <c r="B51" s="167"/>
      <c r="C51" s="4" t="s">
        <v>30</v>
      </c>
      <c r="D51" s="5" t="s">
        <v>168</v>
      </c>
      <c r="E51" s="14">
        <v>2</v>
      </c>
      <c r="F51" s="103"/>
      <c r="G51" s="104"/>
      <c r="H51" s="5">
        <f t="shared" si="0"/>
        <v>0</v>
      </c>
      <c r="I51" s="104"/>
      <c r="J51" s="104"/>
      <c r="K51" s="5">
        <f t="shared" si="1"/>
        <v>0</v>
      </c>
      <c r="L51" s="104"/>
      <c r="M51" s="104"/>
      <c r="N51" s="5">
        <f t="shared" si="2"/>
        <v>0</v>
      </c>
      <c r="O51" s="104"/>
      <c r="P51" s="104"/>
      <c r="Q51" s="5">
        <f t="shared" si="3"/>
        <v>0</v>
      </c>
      <c r="R51" s="114"/>
      <c r="S51" s="17"/>
      <c r="T51" s="17"/>
      <c r="U51" s="39"/>
      <c r="V51" s="67"/>
      <c r="W51" s="67">
        <v>2</v>
      </c>
      <c r="X51" s="67"/>
      <c r="Y51" s="67"/>
      <c r="Z51" s="67">
        <v>2</v>
      </c>
      <c r="AA51" s="68">
        <v>1</v>
      </c>
      <c r="AB51" s="73">
        <v>1</v>
      </c>
      <c r="AC51" s="41">
        <f t="shared" si="4"/>
        <v>0</v>
      </c>
      <c r="AD51" s="68">
        <f t="shared" si="5"/>
        <v>0</v>
      </c>
      <c r="AE51" s="68">
        <f t="shared" si="6"/>
        <v>0</v>
      </c>
      <c r="AF51" s="56">
        <f t="shared" si="7"/>
        <v>0</v>
      </c>
      <c r="AH51" s="119">
        <v>0</v>
      </c>
      <c r="AI51" s="27"/>
      <c r="AJ51" s="28"/>
      <c r="AK51" s="28">
        <v>1</v>
      </c>
      <c r="AL51" s="28"/>
      <c r="AM51" s="28"/>
      <c r="AN51" s="28">
        <v>1</v>
      </c>
      <c r="AO51" s="29">
        <v>1</v>
      </c>
      <c r="AP51" s="30">
        <v>1</v>
      </c>
    </row>
    <row r="52" spans="1:42" ht="18" customHeight="1" thickBot="1">
      <c r="A52" s="167"/>
      <c r="B52" s="167"/>
      <c r="C52" s="4" t="s">
        <v>31</v>
      </c>
      <c r="D52" s="5" t="str">
        <f>IF($R$2=TRUE,"","△1")</f>
        <v>△1</v>
      </c>
      <c r="E52" s="14">
        <v>2</v>
      </c>
      <c r="F52" s="103"/>
      <c r="G52" s="104"/>
      <c r="H52" s="5">
        <f t="shared" si="0"/>
        <v>0</v>
      </c>
      <c r="I52" s="104"/>
      <c r="J52" s="104"/>
      <c r="K52" s="5">
        <f t="shared" si="1"/>
        <v>0</v>
      </c>
      <c r="L52" s="104"/>
      <c r="M52" s="104"/>
      <c r="N52" s="5">
        <f t="shared" si="2"/>
        <v>0</v>
      </c>
      <c r="O52" s="104"/>
      <c r="P52" s="104"/>
      <c r="Q52" s="5">
        <f t="shared" si="3"/>
        <v>0</v>
      </c>
      <c r="R52" s="114"/>
      <c r="S52" s="17"/>
      <c r="T52" s="17"/>
      <c r="U52" s="39"/>
      <c r="V52" s="67"/>
      <c r="W52" s="67">
        <v>2</v>
      </c>
      <c r="X52" s="67"/>
      <c r="Y52" s="67"/>
      <c r="Z52" s="67"/>
      <c r="AA52" s="68"/>
      <c r="AB52" s="73"/>
      <c r="AC52" s="41">
        <f t="shared" si="4"/>
        <v>0</v>
      </c>
      <c r="AD52" s="68">
        <f t="shared" si="5"/>
        <v>0</v>
      </c>
      <c r="AE52" s="68">
        <f t="shared" si="6"/>
        <v>0</v>
      </c>
      <c r="AF52" s="56">
        <f t="shared" si="7"/>
        <v>0</v>
      </c>
      <c r="AH52" s="119">
        <v>0</v>
      </c>
      <c r="AI52" s="27"/>
      <c r="AJ52" s="28"/>
      <c r="AK52" s="28">
        <v>1</v>
      </c>
      <c r="AL52" s="28"/>
      <c r="AM52" s="28"/>
      <c r="AN52" s="28"/>
      <c r="AO52" s="29"/>
      <c r="AP52" s="30"/>
    </row>
    <row r="53" spans="1:42" ht="18" customHeight="1" thickBot="1">
      <c r="A53" s="167"/>
      <c r="B53" s="167"/>
      <c r="C53" s="4" t="s">
        <v>32</v>
      </c>
      <c r="D53" s="5" t="str">
        <f>IF($R$2=TRUE,"","△1")</f>
        <v>△1</v>
      </c>
      <c r="E53" s="14">
        <v>2</v>
      </c>
      <c r="F53" s="103"/>
      <c r="G53" s="104"/>
      <c r="H53" s="5">
        <f t="shared" si="0"/>
        <v>0</v>
      </c>
      <c r="I53" s="104"/>
      <c r="J53" s="104"/>
      <c r="K53" s="5">
        <f t="shared" si="1"/>
        <v>0</v>
      </c>
      <c r="L53" s="104"/>
      <c r="M53" s="104"/>
      <c r="N53" s="5">
        <f t="shared" si="2"/>
        <v>0</v>
      </c>
      <c r="O53" s="104"/>
      <c r="P53" s="104"/>
      <c r="Q53" s="5">
        <f t="shared" si="3"/>
        <v>0</v>
      </c>
      <c r="R53" s="114"/>
      <c r="S53" s="17"/>
      <c r="T53" s="17"/>
      <c r="U53" s="39"/>
      <c r="V53" s="67"/>
      <c r="W53" s="67">
        <v>2</v>
      </c>
      <c r="X53" s="67"/>
      <c r="Y53" s="67"/>
      <c r="Z53" s="67"/>
      <c r="AA53" s="68"/>
      <c r="AB53" s="73"/>
      <c r="AC53" s="41">
        <f t="shared" si="4"/>
        <v>0</v>
      </c>
      <c r="AD53" s="68">
        <f t="shared" si="5"/>
        <v>0</v>
      </c>
      <c r="AE53" s="68">
        <f t="shared" si="6"/>
        <v>0</v>
      </c>
      <c r="AF53" s="56">
        <f t="shared" si="7"/>
        <v>0</v>
      </c>
      <c r="AH53" s="119">
        <v>0</v>
      </c>
      <c r="AI53" s="27"/>
      <c r="AJ53" s="28"/>
      <c r="AK53" s="28">
        <v>1</v>
      </c>
      <c r="AL53" s="28"/>
      <c r="AM53" s="28"/>
      <c r="AN53" s="28"/>
      <c r="AO53" s="29"/>
      <c r="AP53" s="30"/>
    </row>
    <row r="54" spans="1:42" ht="18" customHeight="1" thickBot="1">
      <c r="A54" s="167"/>
      <c r="B54" s="167"/>
      <c r="C54" s="4" t="s">
        <v>33</v>
      </c>
      <c r="D54" s="5" t="s">
        <v>168</v>
      </c>
      <c r="E54" s="14">
        <v>2</v>
      </c>
      <c r="F54" s="103"/>
      <c r="G54" s="104"/>
      <c r="H54" s="5">
        <f t="shared" si="0"/>
        <v>0</v>
      </c>
      <c r="I54" s="104"/>
      <c r="J54" s="104"/>
      <c r="K54" s="5">
        <f t="shared" si="1"/>
        <v>0</v>
      </c>
      <c r="L54" s="104"/>
      <c r="M54" s="104"/>
      <c r="N54" s="5">
        <f t="shared" si="2"/>
        <v>0</v>
      </c>
      <c r="O54" s="104"/>
      <c r="P54" s="104"/>
      <c r="Q54" s="5">
        <f t="shared" si="3"/>
        <v>0</v>
      </c>
      <c r="R54" s="114"/>
      <c r="S54" s="17"/>
      <c r="T54" s="17"/>
      <c r="U54" s="39"/>
      <c r="V54" s="67"/>
      <c r="W54" s="67">
        <v>2</v>
      </c>
      <c r="X54" s="67"/>
      <c r="Y54" s="67"/>
      <c r="Z54" s="67">
        <v>2</v>
      </c>
      <c r="AA54" s="68">
        <v>1</v>
      </c>
      <c r="AB54" s="73">
        <v>1</v>
      </c>
      <c r="AC54" s="41">
        <f t="shared" si="4"/>
        <v>0</v>
      </c>
      <c r="AD54" s="68">
        <f t="shared" si="5"/>
        <v>0</v>
      </c>
      <c r="AE54" s="68">
        <f t="shared" si="6"/>
        <v>0</v>
      </c>
      <c r="AF54" s="56">
        <f t="shared" si="7"/>
        <v>0</v>
      </c>
      <c r="AH54" s="119">
        <v>0</v>
      </c>
      <c r="AI54" s="27"/>
      <c r="AJ54" s="28"/>
      <c r="AK54" s="28">
        <v>1</v>
      </c>
      <c r="AL54" s="28"/>
      <c r="AM54" s="28"/>
      <c r="AN54" s="28">
        <v>1</v>
      </c>
      <c r="AO54" s="29">
        <v>1</v>
      </c>
      <c r="AP54" s="30">
        <v>1</v>
      </c>
    </row>
    <row r="55" spans="1:42" ht="18" customHeight="1" thickBot="1">
      <c r="A55" s="167"/>
      <c r="B55" s="167"/>
      <c r="C55" s="4" t="s">
        <v>34</v>
      </c>
      <c r="D55" s="5"/>
      <c r="E55" s="14">
        <v>2</v>
      </c>
      <c r="F55" s="103"/>
      <c r="G55" s="104"/>
      <c r="H55" s="5">
        <f t="shared" si="0"/>
        <v>0</v>
      </c>
      <c r="I55" s="104"/>
      <c r="J55" s="104"/>
      <c r="K55" s="5">
        <f t="shared" si="1"/>
        <v>0</v>
      </c>
      <c r="L55" s="104"/>
      <c r="M55" s="104"/>
      <c r="N55" s="5">
        <f t="shared" si="2"/>
        <v>0</v>
      </c>
      <c r="O55" s="104"/>
      <c r="P55" s="104"/>
      <c r="Q55" s="5">
        <f t="shared" si="3"/>
        <v>0</v>
      </c>
      <c r="R55" s="114"/>
      <c r="S55" s="17"/>
      <c r="T55" s="17"/>
      <c r="U55" s="39"/>
      <c r="V55" s="67"/>
      <c r="W55" s="67">
        <v>1</v>
      </c>
      <c r="X55" s="67"/>
      <c r="Y55" s="67"/>
      <c r="Z55" s="67"/>
      <c r="AA55" s="68"/>
      <c r="AB55" s="73"/>
      <c r="AC55" s="41">
        <f t="shared" si="4"/>
        <v>0</v>
      </c>
      <c r="AD55" s="68">
        <f t="shared" si="5"/>
        <v>0</v>
      </c>
      <c r="AE55" s="68">
        <f t="shared" si="6"/>
        <v>0</v>
      </c>
      <c r="AF55" s="56">
        <f t="shared" si="7"/>
        <v>0</v>
      </c>
      <c r="AH55" s="1">
        <f t="shared" si="8"/>
        <v>0</v>
      </c>
      <c r="AI55" s="27"/>
      <c r="AJ55" s="28"/>
      <c r="AK55" s="28">
        <v>1</v>
      </c>
      <c r="AL55" s="28"/>
      <c r="AM55" s="28"/>
      <c r="AN55" s="28"/>
      <c r="AO55" s="29"/>
      <c r="AP55" s="30"/>
    </row>
    <row r="56" spans="1:42" ht="18" customHeight="1" thickBot="1">
      <c r="A56" s="167"/>
      <c r="B56" s="167"/>
      <c r="C56" s="4" t="s">
        <v>35</v>
      </c>
      <c r="D56" s="5"/>
      <c r="E56" s="14">
        <v>2</v>
      </c>
      <c r="F56" s="103"/>
      <c r="G56" s="104"/>
      <c r="H56" s="5">
        <f t="shared" si="0"/>
        <v>0</v>
      </c>
      <c r="I56" s="104"/>
      <c r="J56" s="104"/>
      <c r="K56" s="5">
        <f t="shared" si="1"/>
        <v>0</v>
      </c>
      <c r="L56" s="104"/>
      <c r="M56" s="104"/>
      <c r="N56" s="5">
        <f t="shared" si="2"/>
        <v>0</v>
      </c>
      <c r="O56" s="104"/>
      <c r="P56" s="104"/>
      <c r="Q56" s="5">
        <f t="shared" si="3"/>
        <v>0</v>
      </c>
      <c r="R56" s="114"/>
      <c r="S56" s="17"/>
      <c r="T56" s="17"/>
      <c r="U56" s="39"/>
      <c r="V56" s="67"/>
      <c r="W56" s="67">
        <v>1</v>
      </c>
      <c r="X56" s="67"/>
      <c r="Y56" s="67"/>
      <c r="Z56" s="67"/>
      <c r="AA56" s="68"/>
      <c r="AB56" s="73"/>
      <c r="AC56" s="41">
        <f t="shared" si="4"/>
        <v>0</v>
      </c>
      <c r="AD56" s="68">
        <f t="shared" si="5"/>
        <v>0</v>
      </c>
      <c r="AE56" s="68">
        <f t="shared" si="6"/>
        <v>0</v>
      </c>
      <c r="AF56" s="56">
        <f t="shared" si="7"/>
        <v>0</v>
      </c>
      <c r="AH56" s="1">
        <f t="shared" si="8"/>
        <v>0</v>
      </c>
      <c r="AI56" s="27"/>
      <c r="AJ56" s="28"/>
      <c r="AK56" s="28">
        <v>1</v>
      </c>
      <c r="AL56" s="28"/>
      <c r="AM56" s="28"/>
      <c r="AN56" s="28"/>
      <c r="AO56" s="29"/>
      <c r="AP56" s="30"/>
    </row>
    <row r="57" spans="1:42" ht="18" customHeight="1" thickBot="1">
      <c r="A57" s="167"/>
      <c r="B57" s="169"/>
      <c r="C57" s="6" t="s">
        <v>36</v>
      </c>
      <c r="D57" s="7" t="s">
        <v>168</v>
      </c>
      <c r="E57" s="15">
        <v>2</v>
      </c>
      <c r="F57" s="105"/>
      <c r="G57" s="106"/>
      <c r="H57" s="7">
        <f t="shared" si="0"/>
        <v>0</v>
      </c>
      <c r="I57" s="106"/>
      <c r="J57" s="106"/>
      <c r="K57" s="7">
        <f t="shared" si="1"/>
        <v>0</v>
      </c>
      <c r="L57" s="106"/>
      <c r="M57" s="106"/>
      <c r="N57" s="7">
        <f t="shared" si="2"/>
        <v>0</v>
      </c>
      <c r="O57" s="106"/>
      <c r="P57" s="106"/>
      <c r="Q57" s="7">
        <f t="shared" si="3"/>
        <v>0</v>
      </c>
      <c r="R57" s="115"/>
      <c r="S57" s="17"/>
      <c r="T57" s="17"/>
      <c r="U57" s="75"/>
      <c r="V57" s="76"/>
      <c r="W57" s="76">
        <v>2</v>
      </c>
      <c r="X57" s="76"/>
      <c r="Y57" s="76"/>
      <c r="Z57" s="76">
        <v>2</v>
      </c>
      <c r="AA57" s="77">
        <v>1</v>
      </c>
      <c r="AB57" s="78">
        <v>1</v>
      </c>
      <c r="AC57" s="79">
        <f t="shared" si="4"/>
        <v>0</v>
      </c>
      <c r="AD57" s="77">
        <f t="shared" si="5"/>
        <v>0</v>
      </c>
      <c r="AE57" s="77">
        <f t="shared" si="6"/>
        <v>0</v>
      </c>
      <c r="AF57" s="80">
        <f t="shared" si="7"/>
        <v>0</v>
      </c>
      <c r="AH57" s="119">
        <v>0</v>
      </c>
      <c r="AI57" s="31"/>
      <c r="AJ57" s="32"/>
      <c r="AK57" s="32">
        <v>1</v>
      </c>
      <c r="AL57" s="32"/>
      <c r="AM57" s="32"/>
      <c r="AN57" s="32">
        <v>1</v>
      </c>
      <c r="AO57" s="33">
        <v>1</v>
      </c>
      <c r="AP57" s="34">
        <v>1</v>
      </c>
    </row>
    <row r="58" spans="1:42" ht="18" customHeight="1" thickTop="1" thickBot="1">
      <c r="A58" s="167"/>
      <c r="B58" s="167" t="s">
        <v>38</v>
      </c>
      <c r="C58" s="4" t="s">
        <v>39</v>
      </c>
      <c r="D58" s="5" t="s">
        <v>4</v>
      </c>
      <c r="E58" s="14">
        <v>2</v>
      </c>
      <c r="F58" s="103"/>
      <c r="G58" s="104"/>
      <c r="H58" s="5">
        <f t="shared" si="0"/>
        <v>0</v>
      </c>
      <c r="I58" s="104"/>
      <c r="J58" s="104"/>
      <c r="K58" s="5">
        <f t="shared" si="1"/>
        <v>0</v>
      </c>
      <c r="L58" s="104"/>
      <c r="M58" s="104"/>
      <c r="N58" s="5">
        <f t="shared" si="2"/>
        <v>0</v>
      </c>
      <c r="O58" s="104"/>
      <c r="P58" s="104"/>
      <c r="Q58" s="5">
        <f t="shared" si="3"/>
        <v>0</v>
      </c>
      <c r="R58" s="114"/>
      <c r="S58" s="17"/>
      <c r="T58" s="17"/>
      <c r="U58" s="35"/>
      <c r="V58" s="66"/>
      <c r="W58" s="66"/>
      <c r="X58" s="66">
        <v>2</v>
      </c>
      <c r="Y58" s="66">
        <v>1</v>
      </c>
      <c r="Z58" s="66"/>
      <c r="AA58" s="60"/>
      <c r="AB58" s="72"/>
      <c r="AC58" s="37">
        <f t="shared" si="4"/>
        <v>0</v>
      </c>
      <c r="AD58" s="60">
        <f t="shared" si="5"/>
        <v>0</v>
      </c>
      <c r="AE58" s="60">
        <f t="shared" si="6"/>
        <v>0</v>
      </c>
      <c r="AF58" s="43">
        <f t="shared" si="7"/>
        <v>0</v>
      </c>
      <c r="AH58" s="1">
        <f t="shared" si="8"/>
        <v>1</v>
      </c>
      <c r="AI58" s="39"/>
      <c r="AJ58" s="40"/>
      <c r="AK58" s="40"/>
      <c r="AL58" s="40">
        <v>1</v>
      </c>
      <c r="AM58" s="40">
        <v>1</v>
      </c>
      <c r="AN58" s="40"/>
      <c r="AO58" s="41"/>
      <c r="AP58" s="42"/>
    </row>
    <row r="59" spans="1:42" ht="18" customHeight="1" thickBot="1">
      <c r="A59" s="167"/>
      <c r="B59" s="167"/>
      <c r="C59" s="4" t="s">
        <v>40</v>
      </c>
      <c r="D59" s="5" t="s">
        <v>4</v>
      </c>
      <c r="E59" s="14">
        <v>2</v>
      </c>
      <c r="F59" s="103"/>
      <c r="G59" s="104"/>
      <c r="H59" s="5">
        <f t="shared" si="0"/>
        <v>0</v>
      </c>
      <c r="I59" s="104"/>
      <c r="J59" s="104"/>
      <c r="K59" s="5">
        <f t="shared" si="1"/>
        <v>0</v>
      </c>
      <c r="L59" s="104"/>
      <c r="M59" s="104"/>
      <c r="N59" s="5">
        <f t="shared" si="2"/>
        <v>0</v>
      </c>
      <c r="O59" s="104"/>
      <c r="P59" s="104"/>
      <c r="Q59" s="5">
        <f t="shared" si="3"/>
        <v>0</v>
      </c>
      <c r="R59" s="114"/>
      <c r="S59" s="17"/>
      <c r="T59" s="17"/>
      <c r="U59" s="39"/>
      <c r="V59" s="67"/>
      <c r="W59" s="67">
        <v>1</v>
      </c>
      <c r="X59" s="67">
        <v>2</v>
      </c>
      <c r="Y59" s="67"/>
      <c r="Z59" s="67"/>
      <c r="AA59" s="68"/>
      <c r="AB59" s="73"/>
      <c r="AC59" s="41">
        <f t="shared" si="4"/>
        <v>0</v>
      </c>
      <c r="AD59" s="68">
        <f t="shared" si="5"/>
        <v>0</v>
      </c>
      <c r="AE59" s="68">
        <f t="shared" si="6"/>
        <v>0</v>
      </c>
      <c r="AF59" s="56">
        <f t="shared" si="7"/>
        <v>0</v>
      </c>
      <c r="AH59" s="1">
        <f t="shared" si="8"/>
        <v>1</v>
      </c>
      <c r="AI59" s="27"/>
      <c r="AJ59" s="28"/>
      <c r="AK59" s="28">
        <v>1</v>
      </c>
      <c r="AL59" s="28">
        <v>1</v>
      </c>
      <c r="AM59" s="28"/>
      <c r="AN59" s="28"/>
      <c r="AO59" s="29"/>
      <c r="AP59" s="30"/>
    </row>
    <row r="60" spans="1:42" ht="18" customHeight="1" thickBot="1">
      <c r="A60" s="167"/>
      <c r="B60" s="167"/>
      <c r="C60" s="4" t="s">
        <v>41</v>
      </c>
      <c r="D60" s="5" t="s">
        <v>4</v>
      </c>
      <c r="E60" s="14">
        <v>2</v>
      </c>
      <c r="F60" s="103"/>
      <c r="G60" s="104"/>
      <c r="H60" s="5">
        <f t="shared" si="0"/>
        <v>0</v>
      </c>
      <c r="I60" s="104"/>
      <c r="J60" s="104"/>
      <c r="K60" s="5">
        <f t="shared" si="1"/>
        <v>0</v>
      </c>
      <c r="L60" s="104"/>
      <c r="M60" s="104"/>
      <c r="N60" s="5">
        <f t="shared" si="2"/>
        <v>0</v>
      </c>
      <c r="O60" s="104"/>
      <c r="P60" s="104"/>
      <c r="Q60" s="5">
        <f t="shared" si="3"/>
        <v>0</v>
      </c>
      <c r="R60" s="114"/>
      <c r="S60" s="17"/>
      <c r="T60" s="17"/>
      <c r="U60" s="39"/>
      <c r="V60" s="67">
        <v>1</v>
      </c>
      <c r="W60" s="67"/>
      <c r="X60" s="67">
        <v>2</v>
      </c>
      <c r="Y60" s="67"/>
      <c r="Z60" s="67"/>
      <c r="AA60" s="68"/>
      <c r="AB60" s="73"/>
      <c r="AC60" s="41">
        <f t="shared" si="4"/>
        <v>0</v>
      </c>
      <c r="AD60" s="68">
        <f t="shared" si="5"/>
        <v>0</v>
      </c>
      <c r="AE60" s="68">
        <f t="shared" si="6"/>
        <v>0</v>
      </c>
      <c r="AF60" s="56">
        <f t="shared" si="7"/>
        <v>0</v>
      </c>
      <c r="AH60" s="1">
        <f t="shared" si="8"/>
        <v>1</v>
      </c>
      <c r="AI60" s="27"/>
      <c r="AJ60" s="28">
        <v>1</v>
      </c>
      <c r="AK60" s="28"/>
      <c r="AL60" s="28">
        <v>1</v>
      </c>
      <c r="AM60" s="28"/>
      <c r="AN60" s="28"/>
      <c r="AO60" s="29"/>
      <c r="AP60" s="30"/>
    </row>
    <row r="61" spans="1:42" ht="18" customHeight="1" thickBot="1">
      <c r="A61" s="167"/>
      <c r="B61" s="167"/>
      <c r="C61" s="4" t="s">
        <v>42</v>
      </c>
      <c r="D61" s="5" t="s">
        <v>4</v>
      </c>
      <c r="E61" s="14">
        <v>2</v>
      </c>
      <c r="F61" s="103"/>
      <c r="G61" s="104"/>
      <c r="H61" s="5">
        <f t="shared" si="0"/>
        <v>0</v>
      </c>
      <c r="I61" s="104"/>
      <c r="J61" s="104"/>
      <c r="K61" s="5">
        <f t="shared" si="1"/>
        <v>0</v>
      </c>
      <c r="L61" s="104"/>
      <c r="M61" s="104"/>
      <c r="N61" s="5">
        <f t="shared" si="2"/>
        <v>0</v>
      </c>
      <c r="O61" s="104"/>
      <c r="P61" s="104"/>
      <c r="Q61" s="5">
        <f t="shared" si="3"/>
        <v>0</v>
      </c>
      <c r="R61" s="114"/>
      <c r="S61" s="17"/>
      <c r="T61" s="17"/>
      <c r="U61" s="39">
        <v>1</v>
      </c>
      <c r="V61" s="67">
        <v>2</v>
      </c>
      <c r="W61" s="67"/>
      <c r="X61" s="67"/>
      <c r="Y61" s="67"/>
      <c r="Z61" s="67"/>
      <c r="AA61" s="68"/>
      <c r="AB61" s="73"/>
      <c r="AC61" s="41">
        <f t="shared" si="4"/>
        <v>0</v>
      </c>
      <c r="AD61" s="68">
        <f t="shared" si="5"/>
        <v>0</v>
      </c>
      <c r="AE61" s="68">
        <f t="shared" si="6"/>
        <v>0</v>
      </c>
      <c r="AF61" s="56">
        <f t="shared" si="7"/>
        <v>0</v>
      </c>
      <c r="AH61" s="1">
        <f t="shared" si="8"/>
        <v>1</v>
      </c>
      <c r="AI61" s="27">
        <v>1</v>
      </c>
      <c r="AJ61" s="28">
        <v>1</v>
      </c>
      <c r="AK61" s="28"/>
      <c r="AL61" s="28"/>
      <c r="AM61" s="28"/>
      <c r="AN61" s="28"/>
      <c r="AO61" s="29"/>
      <c r="AP61" s="30"/>
    </row>
    <row r="62" spans="1:42" ht="18" customHeight="1" thickBot="1">
      <c r="A62" s="167"/>
      <c r="B62" s="167"/>
      <c r="C62" s="4" t="s">
        <v>43</v>
      </c>
      <c r="D62" s="5"/>
      <c r="E62" s="14">
        <v>2</v>
      </c>
      <c r="F62" s="103"/>
      <c r="G62" s="104"/>
      <c r="H62" s="5">
        <f t="shared" si="0"/>
        <v>0</v>
      </c>
      <c r="I62" s="104"/>
      <c r="J62" s="104"/>
      <c r="K62" s="5">
        <f t="shared" si="1"/>
        <v>0</v>
      </c>
      <c r="L62" s="104"/>
      <c r="M62" s="104"/>
      <c r="N62" s="5">
        <f t="shared" si="2"/>
        <v>0</v>
      </c>
      <c r="O62" s="104"/>
      <c r="P62" s="104"/>
      <c r="Q62" s="5">
        <f t="shared" si="3"/>
        <v>0</v>
      </c>
      <c r="R62" s="114"/>
      <c r="S62" s="17"/>
      <c r="T62" s="17"/>
      <c r="U62" s="39">
        <v>1</v>
      </c>
      <c r="V62" s="67">
        <v>1</v>
      </c>
      <c r="W62" s="67"/>
      <c r="X62" s="67"/>
      <c r="Y62" s="67"/>
      <c r="Z62" s="67"/>
      <c r="AA62" s="68"/>
      <c r="AB62" s="73"/>
      <c r="AC62" s="41">
        <f t="shared" si="4"/>
        <v>0</v>
      </c>
      <c r="AD62" s="68">
        <f t="shared" si="5"/>
        <v>0</v>
      </c>
      <c r="AE62" s="68">
        <f t="shared" si="6"/>
        <v>0</v>
      </c>
      <c r="AF62" s="56">
        <f t="shared" si="7"/>
        <v>0</v>
      </c>
      <c r="AH62" s="1">
        <f t="shared" si="8"/>
        <v>0</v>
      </c>
      <c r="AI62" s="27">
        <v>1</v>
      </c>
      <c r="AJ62" s="28">
        <v>1</v>
      </c>
      <c r="AK62" s="28"/>
      <c r="AL62" s="28"/>
      <c r="AM62" s="28"/>
      <c r="AN62" s="28"/>
      <c r="AO62" s="29"/>
      <c r="AP62" s="30"/>
    </row>
    <row r="63" spans="1:42" ht="18" customHeight="1" thickBot="1">
      <c r="A63" s="167"/>
      <c r="B63" s="167"/>
      <c r="C63" s="4" t="s">
        <v>44</v>
      </c>
      <c r="D63" s="5" t="s">
        <v>4</v>
      </c>
      <c r="E63" s="14">
        <v>2</v>
      </c>
      <c r="F63" s="103"/>
      <c r="G63" s="104"/>
      <c r="H63" s="5">
        <f t="shared" si="0"/>
        <v>0</v>
      </c>
      <c r="I63" s="104"/>
      <c r="J63" s="104"/>
      <c r="K63" s="5">
        <f t="shared" si="1"/>
        <v>0</v>
      </c>
      <c r="L63" s="104"/>
      <c r="M63" s="104"/>
      <c r="N63" s="5">
        <f t="shared" si="2"/>
        <v>0</v>
      </c>
      <c r="O63" s="104"/>
      <c r="P63" s="104"/>
      <c r="Q63" s="5">
        <f t="shared" si="3"/>
        <v>0</v>
      </c>
      <c r="R63" s="114"/>
      <c r="S63" s="17"/>
      <c r="T63" s="17"/>
      <c r="U63" s="39">
        <v>1</v>
      </c>
      <c r="V63" s="67">
        <v>2</v>
      </c>
      <c r="W63" s="67"/>
      <c r="X63" s="67"/>
      <c r="Y63" s="67"/>
      <c r="Z63" s="67"/>
      <c r="AA63" s="68"/>
      <c r="AB63" s="73"/>
      <c r="AC63" s="41">
        <f t="shared" si="4"/>
        <v>0</v>
      </c>
      <c r="AD63" s="68">
        <f t="shared" si="5"/>
        <v>0</v>
      </c>
      <c r="AE63" s="68">
        <f t="shared" si="6"/>
        <v>0</v>
      </c>
      <c r="AF63" s="56">
        <f t="shared" si="7"/>
        <v>0</v>
      </c>
      <c r="AH63" s="1">
        <f t="shared" si="8"/>
        <v>1</v>
      </c>
      <c r="AI63" s="27">
        <v>1</v>
      </c>
      <c r="AJ63" s="28">
        <v>1</v>
      </c>
      <c r="AK63" s="28"/>
      <c r="AL63" s="28"/>
      <c r="AM63" s="28"/>
      <c r="AN63" s="28"/>
      <c r="AO63" s="29"/>
      <c r="AP63" s="30"/>
    </row>
    <row r="64" spans="1:42" ht="18" customHeight="1" thickBot="1">
      <c r="A64" s="167"/>
      <c r="B64" s="167"/>
      <c r="C64" s="4" t="s">
        <v>45</v>
      </c>
      <c r="D64" s="5" t="s">
        <v>4</v>
      </c>
      <c r="E64" s="14">
        <v>1</v>
      </c>
      <c r="F64" s="103"/>
      <c r="G64" s="104"/>
      <c r="H64" s="5">
        <f t="shared" si="0"/>
        <v>0</v>
      </c>
      <c r="I64" s="104"/>
      <c r="J64" s="104"/>
      <c r="K64" s="5">
        <f t="shared" si="1"/>
        <v>0</v>
      </c>
      <c r="L64" s="104"/>
      <c r="M64" s="104"/>
      <c r="N64" s="5">
        <f t="shared" si="2"/>
        <v>0</v>
      </c>
      <c r="O64" s="104"/>
      <c r="P64" s="104"/>
      <c r="Q64" s="5">
        <f t="shared" si="3"/>
        <v>0</v>
      </c>
      <c r="R64" s="114"/>
      <c r="S64" s="17"/>
      <c r="T64" s="17"/>
      <c r="U64" s="39"/>
      <c r="V64" s="67">
        <v>2</v>
      </c>
      <c r="W64" s="67"/>
      <c r="X64" s="67">
        <v>1</v>
      </c>
      <c r="Y64" s="67">
        <v>1</v>
      </c>
      <c r="Z64" s="67"/>
      <c r="AA64" s="68">
        <v>1</v>
      </c>
      <c r="AB64" s="73">
        <v>2</v>
      </c>
      <c r="AC64" s="41">
        <f t="shared" si="4"/>
        <v>0</v>
      </c>
      <c r="AD64" s="68">
        <f t="shared" si="5"/>
        <v>0</v>
      </c>
      <c r="AE64" s="68">
        <f t="shared" si="6"/>
        <v>0</v>
      </c>
      <c r="AF64" s="56">
        <f t="shared" si="7"/>
        <v>0</v>
      </c>
      <c r="AH64" s="1">
        <f t="shared" si="8"/>
        <v>1</v>
      </c>
      <c r="AI64" s="27"/>
      <c r="AJ64" s="28">
        <v>1</v>
      </c>
      <c r="AK64" s="28"/>
      <c r="AL64" s="28">
        <v>1</v>
      </c>
      <c r="AM64" s="28">
        <v>1</v>
      </c>
      <c r="AN64" s="28"/>
      <c r="AO64" s="29">
        <v>1</v>
      </c>
      <c r="AP64" s="30">
        <v>1</v>
      </c>
    </row>
    <row r="65" spans="1:42" ht="18" customHeight="1" thickBot="1">
      <c r="A65" s="167"/>
      <c r="B65" s="167"/>
      <c r="C65" s="4" t="s">
        <v>46</v>
      </c>
      <c r="D65" s="5" t="s">
        <v>4</v>
      </c>
      <c r="E65" s="14">
        <v>1</v>
      </c>
      <c r="F65" s="103"/>
      <c r="G65" s="104"/>
      <c r="H65" s="5">
        <f t="shared" si="0"/>
        <v>0</v>
      </c>
      <c r="I65" s="104"/>
      <c r="J65" s="104"/>
      <c r="K65" s="5">
        <f t="shared" si="1"/>
        <v>0</v>
      </c>
      <c r="L65" s="104"/>
      <c r="M65" s="104"/>
      <c r="N65" s="5">
        <f t="shared" si="2"/>
        <v>0</v>
      </c>
      <c r="O65" s="104"/>
      <c r="P65" s="104"/>
      <c r="Q65" s="5">
        <f t="shared" si="3"/>
        <v>0</v>
      </c>
      <c r="R65" s="114"/>
      <c r="S65" s="17"/>
      <c r="T65" s="17"/>
      <c r="U65" s="39"/>
      <c r="V65" s="67">
        <v>1</v>
      </c>
      <c r="W65" s="67"/>
      <c r="X65" s="67"/>
      <c r="Y65" s="67"/>
      <c r="Z65" s="67">
        <v>1</v>
      </c>
      <c r="AA65" s="68">
        <v>2</v>
      </c>
      <c r="AB65" s="73">
        <v>1</v>
      </c>
      <c r="AC65" s="41">
        <f t="shared" si="4"/>
        <v>0</v>
      </c>
      <c r="AD65" s="68">
        <f t="shared" si="5"/>
        <v>0</v>
      </c>
      <c r="AE65" s="68">
        <f t="shared" si="6"/>
        <v>0</v>
      </c>
      <c r="AF65" s="56">
        <f t="shared" si="7"/>
        <v>0</v>
      </c>
      <c r="AH65" s="1">
        <f t="shared" si="8"/>
        <v>1</v>
      </c>
      <c r="AI65" s="27"/>
      <c r="AJ65" s="28">
        <v>1</v>
      </c>
      <c r="AK65" s="28"/>
      <c r="AL65" s="28"/>
      <c r="AM65" s="28"/>
      <c r="AN65" s="28">
        <v>1</v>
      </c>
      <c r="AO65" s="29">
        <v>1</v>
      </c>
      <c r="AP65" s="30">
        <v>1</v>
      </c>
    </row>
    <row r="66" spans="1:42" ht="18" customHeight="1" thickBot="1">
      <c r="A66" s="167"/>
      <c r="B66" s="167"/>
      <c r="C66" s="4" t="s">
        <v>149</v>
      </c>
      <c r="D66" s="5"/>
      <c r="E66" s="14">
        <v>1</v>
      </c>
      <c r="F66" s="103"/>
      <c r="G66" s="104"/>
      <c r="H66" s="5">
        <f t="shared" si="0"/>
        <v>0</v>
      </c>
      <c r="I66" s="104"/>
      <c r="J66" s="104"/>
      <c r="K66" s="5">
        <f t="shared" si="1"/>
        <v>0</v>
      </c>
      <c r="L66" s="104"/>
      <c r="M66" s="104"/>
      <c r="N66" s="5">
        <f t="shared" si="2"/>
        <v>0</v>
      </c>
      <c r="O66" s="104"/>
      <c r="P66" s="104"/>
      <c r="Q66" s="5">
        <f t="shared" si="3"/>
        <v>0</v>
      </c>
      <c r="R66" s="114"/>
      <c r="S66" s="17"/>
      <c r="T66" s="17"/>
      <c r="U66" s="39"/>
      <c r="V66" s="67">
        <v>1</v>
      </c>
      <c r="W66" s="67"/>
      <c r="X66" s="67"/>
      <c r="Y66" s="67"/>
      <c r="Z66" s="67">
        <v>1</v>
      </c>
      <c r="AA66" s="68">
        <v>1</v>
      </c>
      <c r="AB66" s="73">
        <v>1</v>
      </c>
      <c r="AC66" s="41">
        <f t="shared" si="4"/>
        <v>0</v>
      </c>
      <c r="AD66" s="68">
        <f t="shared" si="5"/>
        <v>0</v>
      </c>
      <c r="AE66" s="68">
        <f t="shared" si="6"/>
        <v>0</v>
      </c>
      <c r="AF66" s="56">
        <f t="shared" si="7"/>
        <v>0</v>
      </c>
      <c r="AH66" s="1">
        <f t="shared" si="8"/>
        <v>0</v>
      </c>
      <c r="AI66" s="27"/>
      <c r="AJ66" s="28">
        <v>1</v>
      </c>
      <c r="AK66" s="28"/>
      <c r="AL66" s="28"/>
      <c r="AM66" s="28"/>
      <c r="AN66" s="28">
        <v>1</v>
      </c>
      <c r="AO66" s="29">
        <v>1</v>
      </c>
      <c r="AP66" s="30">
        <v>1</v>
      </c>
    </row>
    <row r="67" spans="1:42" ht="18" customHeight="1" thickBot="1">
      <c r="A67" s="167"/>
      <c r="B67" s="167"/>
      <c r="C67" s="4" t="s">
        <v>150</v>
      </c>
      <c r="D67" s="5"/>
      <c r="E67" s="14">
        <v>2</v>
      </c>
      <c r="F67" s="103"/>
      <c r="G67" s="104"/>
      <c r="H67" s="5">
        <f t="shared" si="0"/>
        <v>0</v>
      </c>
      <c r="I67" s="104"/>
      <c r="J67" s="104"/>
      <c r="K67" s="5">
        <f t="shared" si="1"/>
        <v>0</v>
      </c>
      <c r="L67" s="104"/>
      <c r="M67" s="104"/>
      <c r="N67" s="5">
        <f t="shared" si="2"/>
        <v>0</v>
      </c>
      <c r="O67" s="104"/>
      <c r="P67" s="104"/>
      <c r="Q67" s="5">
        <f t="shared" si="3"/>
        <v>0</v>
      </c>
      <c r="R67" s="114"/>
      <c r="S67" s="17"/>
      <c r="T67" s="17"/>
      <c r="U67" s="39"/>
      <c r="V67" s="67"/>
      <c r="W67" s="67"/>
      <c r="X67" s="67">
        <v>1</v>
      </c>
      <c r="Y67" s="67"/>
      <c r="Z67" s="67">
        <v>1</v>
      </c>
      <c r="AA67" s="68"/>
      <c r="AB67" s="73"/>
      <c r="AC67" s="41">
        <f t="shared" si="4"/>
        <v>0</v>
      </c>
      <c r="AD67" s="68">
        <f t="shared" si="5"/>
        <v>0</v>
      </c>
      <c r="AE67" s="68">
        <f t="shared" si="6"/>
        <v>0</v>
      </c>
      <c r="AF67" s="56">
        <f t="shared" si="7"/>
        <v>0</v>
      </c>
      <c r="AH67" s="1">
        <f t="shared" si="8"/>
        <v>0</v>
      </c>
      <c r="AI67" s="27"/>
      <c r="AJ67" s="28"/>
      <c r="AK67" s="28"/>
      <c r="AL67" s="28">
        <v>1</v>
      </c>
      <c r="AM67" s="28"/>
      <c r="AN67" s="28">
        <v>1</v>
      </c>
      <c r="AO67" s="29"/>
      <c r="AP67" s="30"/>
    </row>
    <row r="68" spans="1:42" ht="18" customHeight="1" thickBot="1">
      <c r="A68" s="167"/>
      <c r="B68" s="167"/>
      <c r="C68" s="4" t="s">
        <v>47</v>
      </c>
      <c r="D68" s="5"/>
      <c r="E68" s="14">
        <v>2</v>
      </c>
      <c r="F68" s="103"/>
      <c r="G68" s="104"/>
      <c r="H68" s="5">
        <f t="shared" si="0"/>
        <v>0</v>
      </c>
      <c r="I68" s="104"/>
      <c r="J68" s="104"/>
      <c r="K68" s="5">
        <f t="shared" si="1"/>
        <v>0</v>
      </c>
      <c r="L68" s="104"/>
      <c r="M68" s="104"/>
      <c r="N68" s="5">
        <f t="shared" si="2"/>
        <v>0</v>
      </c>
      <c r="O68" s="104"/>
      <c r="P68" s="104"/>
      <c r="Q68" s="5">
        <f t="shared" si="3"/>
        <v>0</v>
      </c>
      <c r="R68" s="114"/>
      <c r="S68" s="17"/>
      <c r="T68" s="17"/>
      <c r="U68" s="39"/>
      <c r="V68" s="67">
        <v>1</v>
      </c>
      <c r="W68" s="67"/>
      <c r="X68" s="67">
        <v>1</v>
      </c>
      <c r="Y68" s="67">
        <v>1</v>
      </c>
      <c r="Z68" s="67"/>
      <c r="AA68" s="68"/>
      <c r="AB68" s="73">
        <v>1</v>
      </c>
      <c r="AC68" s="41">
        <f t="shared" si="4"/>
        <v>0</v>
      </c>
      <c r="AD68" s="68">
        <f t="shared" si="5"/>
        <v>0</v>
      </c>
      <c r="AE68" s="68">
        <f t="shared" si="6"/>
        <v>0</v>
      </c>
      <c r="AF68" s="56">
        <f t="shared" si="7"/>
        <v>0</v>
      </c>
      <c r="AH68" s="1">
        <f t="shared" si="8"/>
        <v>0</v>
      </c>
      <c r="AI68" s="27"/>
      <c r="AJ68" s="28">
        <v>1</v>
      </c>
      <c r="AK68" s="28"/>
      <c r="AL68" s="28">
        <v>1</v>
      </c>
      <c r="AM68" s="28">
        <v>1</v>
      </c>
      <c r="AN68" s="28"/>
      <c r="AO68" s="29"/>
      <c r="AP68" s="30">
        <v>1</v>
      </c>
    </row>
    <row r="69" spans="1:42" ht="18" customHeight="1" thickBot="1">
      <c r="A69" s="167"/>
      <c r="B69" s="167"/>
      <c r="C69" s="4" t="s">
        <v>48</v>
      </c>
      <c r="D69" s="5"/>
      <c r="E69" s="14">
        <v>2</v>
      </c>
      <c r="F69" s="103"/>
      <c r="G69" s="104"/>
      <c r="H69" s="5">
        <f t="shared" si="0"/>
        <v>0</v>
      </c>
      <c r="I69" s="104"/>
      <c r="J69" s="104"/>
      <c r="K69" s="5">
        <f t="shared" si="1"/>
        <v>0</v>
      </c>
      <c r="L69" s="104"/>
      <c r="M69" s="104"/>
      <c r="N69" s="5">
        <f t="shared" si="2"/>
        <v>0</v>
      </c>
      <c r="O69" s="104"/>
      <c r="P69" s="104"/>
      <c r="Q69" s="5">
        <f t="shared" si="3"/>
        <v>0</v>
      </c>
      <c r="R69" s="114"/>
      <c r="S69" s="17"/>
      <c r="T69" s="17"/>
      <c r="U69" s="39"/>
      <c r="V69" s="67">
        <v>1</v>
      </c>
      <c r="W69" s="67"/>
      <c r="X69" s="67">
        <v>1</v>
      </c>
      <c r="Y69" s="67">
        <v>1</v>
      </c>
      <c r="Z69" s="67"/>
      <c r="AA69" s="68"/>
      <c r="AB69" s="73">
        <v>1</v>
      </c>
      <c r="AC69" s="41">
        <f t="shared" si="4"/>
        <v>0</v>
      </c>
      <c r="AD69" s="68">
        <f t="shared" si="5"/>
        <v>0</v>
      </c>
      <c r="AE69" s="68">
        <f t="shared" si="6"/>
        <v>0</v>
      </c>
      <c r="AF69" s="56">
        <f t="shared" si="7"/>
        <v>0</v>
      </c>
      <c r="AH69" s="1">
        <f t="shared" si="8"/>
        <v>0</v>
      </c>
      <c r="AI69" s="27"/>
      <c r="AJ69" s="28">
        <v>1</v>
      </c>
      <c r="AK69" s="28"/>
      <c r="AL69" s="28">
        <v>1</v>
      </c>
      <c r="AM69" s="28">
        <v>1</v>
      </c>
      <c r="AN69" s="28"/>
      <c r="AO69" s="29"/>
      <c r="AP69" s="30">
        <v>1</v>
      </c>
    </row>
    <row r="70" spans="1:42" ht="18" customHeight="1" thickBot="1">
      <c r="A70" s="167"/>
      <c r="B70" s="167"/>
      <c r="C70" s="4" t="s">
        <v>121</v>
      </c>
      <c r="D70" s="5"/>
      <c r="E70" s="14">
        <v>2</v>
      </c>
      <c r="F70" s="103"/>
      <c r="G70" s="104"/>
      <c r="H70" s="5">
        <f t="shared" si="0"/>
        <v>0</v>
      </c>
      <c r="I70" s="104"/>
      <c r="J70" s="104"/>
      <c r="K70" s="5">
        <f t="shared" si="1"/>
        <v>0</v>
      </c>
      <c r="L70" s="104"/>
      <c r="M70" s="104"/>
      <c r="N70" s="5">
        <f t="shared" si="2"/>
        <v>0</v>
      </c>
      <c r="O70" s="104"/>
      <c r="P70" s="104"/>
      <c r="Q70" s="5">
        <f t="shared" si="3"/>
        <v>0</v>
      </c>
      <c r="R70" s="114"/>
      <c r="S70" s="17"/>
      <c r="T70" s="17"/>
      <c r="U70" s="39"/>
      <c r="V70" s="67">
        <v>1</v>
      </c>
      <c r="W70" s="67"/>
      <c r="X70" s="67">
        <v>1</v>
      </c>
      <c r="Y70" s="67">
        <v>1</v>
      </c>
      <c r="Z70" s="67"/>
      <c r="AA70" s="68"/>
      <c r="AB70" s="73">
        <v>1</v>
      </c>
      <c r="AC70" s="41">
        <f t="shared" si="4"/>
        <v>0</v>
      </c>
      <c r="AD70" s="68">
        <f t="shared" si="5"/>
        <v>0</v>
      </c>
      <c r="AE70" s="68">
        <f t="shared" si="6"/>
        <v>0</v>
      </c>
      <c r="AF70" s="56">
        <f t="shared" si="7"/>
        <v>0</v>
      </c>
      <c r="AH70" s="1">
        <f t="shared" si="8"/>
        <v>0</v>
      </c>
      <c r="AI70" s="27"/>
      <c r="AJ70" s="28">
        <v>1</v>
      </c>
      <c r="AK70" s="28"/>
      <c r="AL70" s="28">
        <v>1</v>
      </c>
      <c r="AM70" s="28">
        <v>1</v>
      </c>
      <c r="AN70" s="28"/>
      <c r="AO70" s="29"/>
      <c r="AP70" s="30">
        <v>1</v>
      </c>
    </row>
    <row r="71" spans="1:42" ht="18" customHeight="1" thickBot="1">
      <c r="A71" s="167"/>
      <c r="B71" s="167"/>
      <c r="C71" s="4" t="s">
        <v>122</v>
      </c>
      <c r="D71" s="5"/>
      <c r="E71" s="14">
        <v>1</v>
      </c>
      <c r="F71" s="103"/>
      <c r="G71" s="104"/>
      <c r="H71" s="5">
        <f t="shared" si="0"/>
        <v>0</v>
      </c>
      <c r="I71" s="104"/>
      <c r="J71" s="104"/>
      <c r="K71" s="5">
        <f t="shared" si="1"/>
        <v>0</v>
      </c>
      <c r="L71" s="104"/>
      <c r="M71" s="104"/>
      <c r="N71" s="5">
        <f t="shared" si="2"/>
        <v>0</v>
      </c>
      <c r="O71" s="104"/>
      <c r="P71" s="104"/>
      <c r="Q71" s="5">
        <f t="shared" si="3"/>
        <v>0</v>
      </c>
      <c r="R71" s="114"/>
      <c r="S71" s="17"/>
      <c r="T71" s="17"/>
      <c r="U71" s="39"/>
      <c r="V71" s="67">
        <v>1</v>
      </c>
      <c r="W71" s="67"/>
      <c r="X71" s="67">
        <v>1</v>
      </c>
      <c r="Y71" s="67">
        <v>1</v>
      </c>
      <c r="Z71" s="67"/>
      <c r="AA71" s="68"/>
      <c r="AB71" s="73">
        <v>1</v>
      </c>
      <c r="AC71" s="41">
        <f t="shared" si="4"/>
        <v>0</v>
      </c>
      <c r="AD71" s="68">
        <f t="shared" si="5"/>
        <v>0</v>
      </c>
      <c r="AE71" s="68">
        <f t="shared" si="6"/>
        <v>0</v>
      </c>
      <c r="AF71" s="56">
        <f t="shared" si="7"/>
        <v>0</v>
      </c>
      <c r="AH71" s="1">
        <f t="shared" si="8"/>
        <v>0</v>
      </c>
      <c r="AI71" s="27"/>
      <c r="AJ71" s="28">
        <v>1</v>
      </c>
      <c r="AK71" s="28"/>
      <c r="AL71" s="28">
        <v>1</v>
      </c>
      <c r="AM71" s="28">
        <v>1</v>
      </c>
      <c r="AN71" s="28"/>
      <c r="AO71" s="29"/>
      <c r="AP71" s="30">
        <v>1</v>
      </c>
    </row>
    <row r="72" spans="1:42" ht="18" customHeight="1" thickBot="1">
      <c r="A72" s="167"/>
      <c r="B72" s="167"/>
      <c r="C72" s="4" t="s">
        <v>49</v>
      </c>
      <c r="D72" s="5"/>
      <c r="E72" s="14">
        <v>1</v>
      </c>
      <c r="F72" s="103"/>
      <c r="G72" s="104"/>
      <c r="H72" s="5">
        <f t="shared" si="0"/>
        <v>0</v>
      </c>
      <c r="I72" s="104"/>
      <c r="J72" s="104"/>
      <c r="K72" s="5">
        <f t="shared" si="1"/>
        <v>0</v>
      </c>
      <c r="L72" s="104"/>
      <c r="M72" s="104"/>
      <c r="N72" s="5">
        <f t="shared" si="2"/>
        <v>0</v>
      </c>
      <c r="O72" s="104"/>
      <c r="P72" s="104"/>
      <c r="Q72" s="5">
        <f t="shared" si="3"/>
        <v>0</v>
      </c>
      <c r="R72" s="114"/>
      <c r="S72" s="17"/>
      <c r="T72" s="17"/>
      <c r="U72" s="39">
        <v>1</v>
      </c>
      <c r="V72" s="67"/>
      <c r="W72" s="67"/>
      <c r="X72" s="67"/>
      <c r="Y72" s="67"/>
      <c r="Z72" s="67">
        <v>1</v>
      </c>
      <c r="AA72" s="68"/>
      <c r="AB72" s="73"/>
      <c r="AC72" s="41">
        <f t="shared" si="4"/>
        <v>0</v>
      </c>
      <c r="AD72" s="68">
        <f t="shared" si="5"/>
        <v>0</v>
      </c>
      <c r="AE72" s="68">
        <f t="shared" si="6"/>
        <v>0</v>
      </c>
      <c r="AF72" s="56">
        <f t="shared" si="7"/>
        <v>0</v>
      </c>
      <c r="AH72" s="1">
        <f t="shared" si="8"/>
        <v>0</v>
      </c>
      <c r="AI72" s="27">
        <v>1</v>
      </c>
      <c r="AJ72" s="28"/>
      <c r="AK72" s="28"/>
      <c r="AL72" s="28"/>
      <c r="AM72" s="28"/>
      <c r="AN72" s="28">
        <v>1</v>
      </c>
      <c r="AO72" s="29"/>
      <c r="AP72" s="30"/>
    </row>
    <row r="73" spans="1:42" ht="18" customHeight="1" thickBot="1">
      <c r="A73" s="167"/>
      <c r="B73" s="167"/>
      <c r="C73" s="4" t="s">
        <v>50</v>
      </c>
      <c r="D73" s="5"/>
      <c r="E73" s="14">
        <v>2</v>
      </c>
      <c r="F73" s="103"/>
      <c r="G73" s="104"/>
      <c r="H73" s="5">
        <f t="shared" si="0"/>
        <v>0</v>
      </c>
      <c r="I73" s="104"/>
      <c r="J73" s="104"/>
      <c r="K73" s="5">
        <f t="shared" si="1"/>
        <v>0</v>
      </c>
      <c r="L73" s="104"/>
      <c r="M73" s="104"/>
      <c r="N73" s="5">
        <f t="shared" si="2"/>
        <v>0</v>
      </c>
      <c r="O73" s="104"/>
      <c r="P73" s="104"/>
      <c r="Q73" s="5">
        <f t="shared" si="3"/>
        <v>0</v>
      </c>
      <c r="R73" s="114"/>
      <c r="S73" s="17"/>
      <c r="T73" s="17"/>
      <c r="U73" s="39">
        <v>1</v>
      </c>
      <c r="V73" s="67"/>
      <c r="W73" s="67"/>
      <c r="X73" s="67"/>
      <c r="Y73" s="67"/>
      <c r="Z73" s="67">
        <v>1</v>
      </c>
      <c r="AA73" s="68"/>
      <c r="AB73" s="73"/>
      <c r="AC73" s="41">
        <f t="shared" si="4"/>
        <v>0</v>
      </c>
      <c r="AD73" s="68">
        <f t="shared" si="5"/>
        <v>0</v>
      </c>
      <c r="AE73" s="68">
        <f t="shared" si="6"/>
        <v>0</v>
      </c>
      <c r="AF73" s="56">
        <f t="shared" si="7"/>
        <v>0</v>
      </c>
      <c r="AH73" s="1">
        <f t="shared" si="8"/>
        <v>0</v>
      </c>
      <c r="AI73" s="27">
        <v>1</v>
      </c>
      <c r="AJ73" s="28"/>
      <c r="AK73" s="28"/>
      <c r="AL73" s="28"/>
      <c r="AM73" s="28"/>
      <c r="AN73" s="28">
        <v>1</v>
      </c>
      <c r="AO73" s="29"/>
      <c r="AP73" s="30"/>
    </row>
    <row r="74" spans="1:42" ht="18" customHeight="1" thickBot="1">
      <c r="A74" s="167"/>
      <c r="B74" s="167"/>
      <c r="C74" s="4" t="s">
        <v>123</v>
      </c>
      <c r="D74" s="5"/>
      <c r="E74" s="14">
        <v>2</v>
      </c>
      <c r="F74" s="103"/>
      <c r="G74" s="104"/>
      <c r="H74" s="5">
        <f t="shared" si="0"/>
        <v>0</v>
      </c>
      <c r="I74" s="104"/>
      <c r="J74" s="104"/>
      <c r="K74" s="5">
        <f t="shared" si="1"/>
        <v>0</v>
      </c>
      <c r="L74" s="104"/>
      <c r="M74" s="104"/>
      <c r="N74" s="5">
        <f t="shared" si="2"/>
        <v>0</v>
      </c>
      <c r="O74" s="104"/>
      <c r="P74" s="104"/>
      <c r="Q74" s="5">
        <f t="shared" si="3"/>
        <v>0</v>
      </c>
      <c r="R74" s="114"/>
      <c r="S74" s="17"/>
      <c r="T74" s="17"/>
      <c r="U74" s="39">
        <v>1</v>
      </c>
      <c r="V74" s="67"/>
      <c r="W74" s="67"/>
      <c r="X74" s="67"/>
      <c r="Y74" s="67"/>
      <c r="Z74" s="67">
        <v>1</v>
      </c>
      <c r="AA74" s="68"/>
      <c r="AB74" s="73"/>
      <c r="AC74" s="41">
        <f t="shared" si="4"/>
        <v>0</v>
      </c>
      <c r="AD74" s="68">
        <f t="shared" si="5"/>
        <v>0</v>
      </c>
      <c r="AE74" s="68">
        <f t="shared" si="6"/>
        <v>0</v>
      </c>
      <c r="AF74" s="56">
        <f t="shared" si="7"/>
        <v>0</v>
      </c>
      <c r="AH74" s="1">
        <f t="shared" si="8"/>
        <v>0</v>
      </c>
      <c r="AI74" s="27">
        <v>1</v>
      </c>
      <c r="AJ74" s="28"/>
      <c r="AK74" s="28"/>
      <c r="AL74" s="28"/>
      <c r="AM74" s="28"/>
      <c r="AN74" s="28">
        <v>1</v>
      </c>
      <c r="AO74" s="29"/>
      <c r="AP74" s="30"/>
    </row>
    <row r="75" spans="1:42" ht="18" customHeight="1" thickBot="1">
      <c r="A75" s="167"/>
      <c r="B75" s="167"/>
      <c r="C75" s="4" t="s">
        <v>124</v>
      </c>
      <c r="D75" s="5"/>
      <c r="E75" s="14">
        <v>2</v>
      </c>
      <c r="F75" s="103"/>
      <c r="G75" s="104"/>
      <c r="H75" s="5">
        <f t="shared" si="0"/>
        <v>0</v>
      </c>
      <c r="I75" s="104"/>
      <c r="J75" s="104"/>
      <c r="K75" s="5">
        <f t="shared" si="1"/>
        <v>0</v>
      </c>
      <c r="L75" s="104"/>
      <c r="M75" s="104"/>
      <c r="N75" s="5">
        <f t="shared" si="2"/>
        <v>0</v>
      </c>
      <c r="O75" s="104"/>
      <c r="P75" s="104"/>
      <c r="Q75" s="5">
        <f t="shared" si="3"/>
        <v>0</v>
      </c>
      <c r="R75" s="114"/>
      <c r="S75" s="17"/>
      <c r="T75" s="17"/>
      <c r="U75" s="39">
        <v>1</v>
      </c>
      <c r="V75" s="67"/>
      <c r="W75" s="67"/>
      <c r="X75" s="67"/>
      <c r="Y75" s="67"/>
      <c r="Z75" s="67">
        <v>1</v>
      </c>
      <c r="AA75" s="68"/>
      <c r="AB75" s="73"/>
      <c r="AC75" s="41">
        <f t="shared" si="4"/>
        <v>0</v>
      </c>
      <c r="AD75" s="68">
        <f t="shared" si="5"/>
        <v>0</v>
      </c>
      <c r="AE75" s="68">
        <f t="shared" si="6"/>
        <v>0</v>
      </c>
      <c r="AF75" s="56">
        <f t="shared" si="7"/>
        <v>0</v>
      </c>
      <c r="AH75" s="1">
        <f t="shared" si="8"/>
        <v>0</v>
      </c>
      <c r="AI75" s="39">
        <v>1</v>
      </c>
      <c r="AJ75" s="40"/>
      <c r="AK75" s="40"/>
      <c r="AL75" s="40"/>
      <c r="AM75" s="40"/>
      <c r="AN75" s="40">
        <v>1</v>
      </c>
      <c r="AO75" s="41"/>
      <c r="AP75" s="42"/>
    </row>
    <row r="76" spans="1:42" ht="18" customHeight="1" thickBot="1">
      <c r="A76" s="167"/>
      <c r="B76" s="167"/>
      <c r="C76" s="10" t="s">
        <v>51</v>
      </c>
      <c r="D76" s="11"/>
      <c r="E76" s="17">
        <v>2</v>
      </c>
      <c r="F76" s="107"/>
      <c r="G76" s="108"/>
      <c r="H76" s="11">
        <f t="shared" si="0"/>
        <v>0</v>
      </c>
      <c r="I76" s="108"/>
      <c r="J76" s="108"/>
      <c r="K76" s="11">
        <f t="shared" si="1"/>
        <v>0</v>
      </c>
      <c r="L76" s="108"/>
      <c r="M76" s="108"/>
      <c r="N76" s="11">
        <f t="shared" si="2"/>
        <v>0</v>
      </c>
      <c r="O76" s="108"/>
      <c r="P76" s="108"/>
      <c r="Q76" s="11">
        <f t="shared" si="3"/>
        <v>0</v>
      </c>
      <c r="R76" s="116"/>
      <c r="S76" s="17"/>
      <c r="T76" s="17"/>
      <c r="U76" s="47"/>
      <c r="V76" s="59"/>
      <c r="W76" s="59"/>
      <c r="X76" s="59"/>
      <c r="Y76" s="59"/>
      <c r="Z76" s="59"/>
      <c r="AA76" s="58"/>
      <c r="AB76" s="52"/>
      <c r="AC76" s="49">
        <f t="shared" si="4"/>
        <v>0</v>
      </c>
      <c r="AD76" s="58">
        <f t="shared" si="5"/>
        <v>0</v>
      </c>
      <c r="AE76" s="58">
        <f t="shared" si="6"/>
        <v>0</v>
      </c>
      <c r="AF76" s="51">
        <f t="shared" si="7"/>
        <v>0</v>
      </c>
      <c r="AH76" s="1">
        <f t="shared" si="8"/>
        <v>0</v>
      </c>
      <c r="AI76" s="31"/>
      <c r="AJ76" s="32"/>
      <c r="AK76" s="32"/>
      <c r="AL76" s="32"/>
      <c r="AM76" s="32"/>
      <c r="AN76" s="32"/>
      <c r="AO76" s="33"/>
      <c r="AP76" s="34"/>
    </row>
    <row r="77" spans="1:42" ht="18" customHeight="1" thickTop="1" thickBot="1">
      <c r="A77" s="170" t="s">
        <v>52</v>
      </c>
      <c r="B77" s="170" t="s">
        <v>53</v>
      </c>
      <c r="C77" s="62" t="s">
        <v>54</v>
      </c>
      <c r="D77" s="54" t="s">
        <v>4</v>
      </c>
      <c r="E77" s="61">
        <v>1</v>
      </c>
      <c r="F77" s="101"/>
      <c r="G77" s="102"/>
      <c r="H77" s="54">
        <f t="shared" si="0"/>
        <v>0</v>
      </c>
      <c r="I77" s="102"/>
      <c r="J77" s="102"/>
      <c r="K77" s="54">
        <f t="shared" si="1"/>
        <v>0</v>
      </c>
      <c r="L77" s="102"/>
      <c r="M77" s="102"/>
      <c r="N77" s="54">
        <f t="shared" si="2"/>
        <v>0</v>
      </c>
      <c r="O77" s="102"/>
      <c r="P77" s="102"/>
      <c r="Q77" s="54">
        <f t="shared" si="3"/>
        <v>0</v>
      </c>
      <c r="R77" s="113"/>
      <c r="S77" s="17"/>
      <c r="T77" s="17"/>
      <c r="U77" s="27"/>
      <c r="V77" s="81"/>
      <c r="W77" s="81"/>
      <c r="X77" s="81">
        <v>2</v>
      </c>
      <c r="Y77" s="81">
        <v>1</v>
      </c>
      <c r="Z77" s="81"/>
      <c r="AA77" s="82"/>
      <c r="AB77" s="83"/>
      <c r="AC77" s="29">
        <f t="shared" si="4"/>
        <v>0</v>
      </c>
      <c r="AD77" s="82">
        <f t="shared" si="5"/>
        <v>0</v>
      </c>
      <c r="AE77" s="82">
        <f t="shared" si="6"/>
        <v>0</v>
      </c>
      <c r="AF77" s="44">
        <f t="shared" si="7"/>
        <v>0</v>
      </c>
      <c r="AH77" s="1">
        <f t="shared" si="8"/>
        <v>1</v>
      </c>
      <c r="AI77" s="27"/>
      <c r="AJ77" s="28"/>
      <c r="AK77" s="28"/>
      <c r="AL77" s="28">
        <v>1</v>
      </c>
      <c r="AM77" s="28">
        <v>1</v>
      </c>
      <c r="AN77" s="28"/>
      <c r="AO77" s="29"/>
      <c r="AP77" s="30"/>
    </row>
    <row r="78" spans="1:42" ht="18" customHeight="1" thickBot="1">
      <c r="A78" s="171"/>
      <c r="B78" s="171"/>
      <c r="C78" s="4" t="s">
        <v>55</v>
      </c>
      <c r="D78" s="5" t="s">
        <v>4</v>
      </c>
      <c r="E78" s="14">
        <v>1</v>
      </c>
      <c r="F78" s="103"/>
      <c r="G78" s="104"/>
      <c r="H78" s="5">
        <f t="shared" si="0"/>
        <v>0</v>
      </c>
      <c r="I78" s="104"/>
      <c r="J78" s="104"/>
      <c r="K78" s="5">
        <f t="shared" si="1"/>
        <v>0</v>
      </c>
      <c r="L78" s="104"/>
      <c r="M78" s="104"/>
      <c r="N78" s="5">
        <f t="shared" si="2"/>
        <v>0</v>
      </c>
      <c r="O78" s="104"/>
      <c r="P78" s="104"/>
      <c r="Q78" s="5">
        <f t="shared" si="3"/>
        <v>0</v>
      </c>
      <c r="R78" s="114"/>
      <c r="S78" s="17"/>
      <c r="T78" s="17"/>
      <c r="U78" s="39"/>
      <c r="V78" s="67"/>
      <c r="W78" s="67"/>
      <c r="X78" s="67">
        <v>2</v>
      </c>
      <c r="Y78" s="67">
        <v>1</v>
      </c>
      <c r="Z78" s="67"/>
      <c r="AA78" s="68"/>
      <c r="AB78" s="73"/>
      <c r="AC78" s="41">
        <f t="shared" ref="AC78:AC134" si="14">IF(ISBLANK(R78),0,IF(R78=4,95,IF(R78&gt;=3,85,IF(R78&gt;=2,75,IF(R78&gt;=1,65,0)))))*H78</f>
        <v>0</v>
      </c>
      <c r="AD78" s="68">
        <f t="shared" ref="AD78:AD134" si="15">IF(ISBLANK(R78),0,IF(R78=4,95,IF(R78&gt;=3,85,IF(R78&gt;=2,75,IF(R78&gt;=1,65,0)))))*K78</f>
        <v>0</v>
      </c>
      <c r="AE78" s="68">
        <f t="shared" ref="AE78:AE134" si="16">IF(ISBLANK(R78),0,IF(R78=4,95,IF(R78&gt;=3,85,IF(R78&gt;=2,75,IF(R78&gt;=1,65,0)))))*N78</f>
        <v>0</v>
      </c>
      <c r="AF78" s="56">
        <f t="shared" ref="AF78:AF134" si="17">IF(ISBLANK(R78),0,IF(R78=4,95,IF(R78&gt;=3,85,IF(R78&gt;=2,75,IF(R78&gt;=1,65,0)))))*Q78</f>
        <v>0</v>
      </c>
      <c r="AH78" s="1">
        <f t="shared" ref="AH78:AH133" si="18">IF(OR(D78="○",D78="△1",D78="△2"),1,0)</f>
        <v>1</v>
      </c>
      <c r="AI78" s="27"/>
      <c r="AJ78" s="28"/>
      <c r="AK78" s="28"/>
      <c r="AL78" s="28">
        <v>1</v>
      </c>
      <c r="AM78" s="28">
        <v>1</v>
      </c>
      <c r="AN78" s="28"/>
      <c r="AO78" s="29"/>
      <c r="AP78" s="30"/>
    </row>
    <row r="79" spans="1:42" ht="18" customHeight="1" thickBot="1">
      <c r="A79" s="171"/>
      <c r="B79" s="171"/>
      <c r="C79" s="4" t="s">
        <v>56</v>
      </c>
      <c r="D79" s="5" t="s">
        <v>4</v>
      </c>
      <c r="E79" s="14">
        <v>2</v>
      </c>
      <c r="F79" s="103"/>
      <c r="G79" s="104"/>
      <c r="H79" s="5">
        <f t="shared" si="0"/>
        <v>0</v>
      </c>
      <c r="I79" s="104"/>
      <c r="J79" s="104"/>
      <c r="K79" s="5">
        <f t="shared" si="1"/>
        <v>0</v>
      </c>
      <c r="L79" s="104"/>
      <c r="M79" s="104"/>
      <c r="N79" s="5">
        <f t="shared" si="2"/>
        <v>0</v>
      </c>
      <c r="O79" s="104"/>
      <c r="P79" s="104"/>
      <c r="Q79" s="5">
        <f t="shared" si="3"/>
        <v>0</v>
      </c>
      <c r="R79" s="114"/>
      <c r="S79" s="17"/>
      <c r="T79" s="17"/>
      <c r="U79" s="39"/>
      <c r="V79" s="67"/>
      <c r="W79" s="67"/>
      <c r="X79" s="67">
        <v>2</v>
      </c>
      <c r="Y79" s="67">
        <v>1</v>
      </c>
      <c r="Z79" s="67"/>
      <c r="AA79" s="68"/>
      <c r="AB79" s="73"/>
      <c r="AC79" s="41">
        <f t="shared" si="14"/>
        <v>0</v>
      </c>
      <c r="AD79" s="68">
        <f t="shared" si="15"/>
        <v>0</v>
      </c>
      <c r="AE79" s="68">
        <f t="shared" si="16"/>
        <v>0</v>
      </c>
      <c r="AF79" s="56">
        <f t="shared" si="17"/>
        <v>0</v>
      </c>
      <c r="AH79" s="1">
        <f t="shared" si="18"/>
        <v>1</v>
      </c>
      <c r="AI79" s="27"/>
      <c r="AJ79" s="28"/>
      <c r="AK79" s="28"/>
      <c r="AL79" s="28">
        <v>1</v>
      </c>
      <c r="AM79" s="28">
        <v>1</v>
      </c>
      <c r="AN79" s="28"/>
      <c r="AO79" s="29"/>
      <c r="AP79" s="30"/>
    </row>
    <row r="80" spans="1:42" ht="18" customHeight="1" thickBot="1">
      <c r="A80" s="171"/>
      <c r="B80" s="171"/>
      <c r="C80" s="4" t="s">
        <v>57</v>
      </c>
      <c r="D80" s="5" t="s">
        <v>4</v>
      </c>
      <c r="E80" s="14">
        <v>2</v>
      </c>
      <c r="F80" s="103"/>
      <c r="G80" s="104"/>
      <c r="H80" s="5">
        <f t="shared" ref="H80:H133" si="19">F80+G80</f>
        <v>0</v>
      </c>
      <c r="I80" s="104"/>
      <c r="J80" s="104"/>
      <c r="K80" s="5">
        <f t="shared" ref="K80:K134" si="20">I80+J80+H80</f>
        <v>0</v>
      </c>
      <c r="L80" s="104"/>
      <c r="M80" s="104"/>
      <c r="N80" s="5">
        <f t="shared" ref="N80:N134" si="21">L80+M80+K80</f>
        <v>0</v>
      </c>
      <c r="O80" s="104"/>
      <c r="P80" s="104"/>
      <c r="Q80" s="5">
        <f t="shared" ref="Q80:Q134" si="22">O80+P80+N80</f>
        <v>0</v>
      </c>
      <c r="R80" s="114"/>
      <c r="S80" s="17"/>
      <c r="T80" s="17"/>
      <c r="U80" s="39"/>
      <c r="V80" s="67"/>
      <c r="W80" s="67"/>
      <c r="X80" s="67">
        <v>2</v>
      </c>
      <c r="Y80" s="67">
        <v>1</v>
      </c>
      <c r="Z80" s="67"/>
      <c r="AA80" s="68"/>
      <c r="AB80" s="73"/>
      <c r="AC80" s="41">
        <f t="shared" si="14"/>
        <v>0</v>
      </c>
      <c r="AD80" s="68">
        <f t="shared" si="15"/>
        <v>0</v>
      </c>
      <c r="AE80" s="68">
        <f t="shared" si="16"/>
        <v>0</v>
      </c>
      <c r="AF80" s="56">
        <f t="shared" si="17"/>
        <v>0</v>
      </c>
      <c r="AH80" s="1">
        <f t="shared" si="18"/>
        <v>1</v>
      </c>
      <c r="AI80" s="27"/>
      <c r="AJ80" s="28"/>
      <c r="AK80" s="28"/>
      <c r="AL80" s="28">
        <v>1</v>
      </c>
      <c r="AM80" s="28">
        <v>1</v>
      </c>
      <c r="AN80" s="28"/>
      <c r="AO80" s="29"/>
      <c r="AP80" s="30"/>
    </row>
    <row r="81" spans="1:42" ht="18" customHeight="1" thickBot="1">
      <c r="A81" s="171"/>
      <c r="B81" s="171"/>
      <c r="C81" s="4" t="s">
        <v>58</v>
      </c>
      <c r="D81" s="5" t="s">
        <v>4</v>
      </c>
      <c r="E81" s="14">
        <v>2</v>
      </c>
      <c r="F81" s="103"/>
      <c r="G81" s="104"/>
      <c r="H81" s="5">
        <f t="shared" si="19"/>
        <v>0</v>
      </c>
      <c r="I81" s="104"/>
      <c r="J81" s="104"/>
      <c r="K81" s="5">
        <f t="shared" si="20"/>
        <v>0</v>
      </c>
      <c r="L81" s="104"/>
      <c r="M81" s="104"/>
      <c r="N81" s="5">
        <f t="shared" si="21"/>
        <v>0</v>
      </c>
      <c r="O81" s="104"/>
      <c r="P81" s="104"/>
      <c r="Q81" s="5">
        <f t="shared" si="22"/>
        <v>0</v>
      </c>
      <c r="R81" s="114"/>
      <c r="S81" s="17"/>
      <c r="T81" s="17"/>
      <c r="U81" s="39"/>
      <c r="V81" s="67"/>
      <c r="W81" s="67"/>
      <c r="X81" s="67">
        <v>2</v>
      </c>
      <c r="Y81" s="67">
        <v>1</v>
      </c>
      <c r="Z81" s="67"/>
      <c r="AA81" s="68"/>
      <c r="AB81" s="73"/>
      <c r="AC81" s="41">
        <f t="shared" si="14"/>
        <v>0</v>
      </c>
      <c r="AD81" s="68">
        <f t="shared" si="15"/>
        <v>0</v>
      </c>
      <c r="AE81" s="68">
        <f t="shared" si="16"/>
        <v>0</v>
      </c>
      <c r="AF81" s="56">
        <f t="shared" si="17"/>
        <v>0</v>
      </c>
      <c r="AH81" s="1">
        <f t="shared" si="18"/>
        <v>1</v>
      </c>
      <c r="AI81" s="27"/>
      <c r="AJ81" s="28"/>
      <c r="AK81" s="28"/>
      <c r="AL81" s="28">
        <v>1</v>
      </c>
      <c r="AM81" s="28">
        <v>1</v>
      </c>
      <c r="AN81" s="28"/>
      <c r="AO81" s="29"/>
      <c r="AP81" s="30"/>
    </row>
    <row r="82" spans="1:42" ht="18" customHeight="1" thickBot="1">
      <c r="A82" s="171"/>
      <c r="B82" s="171"/>
      <c r="C82" s="4" t="s">
        <v>59</v>
      </c>
      <c r="D82" s="5" t="s">
        <v>4</v>
      </c>
      <c r="E82" s="14">
        <v>3</v>
      </c>
      <c r="F82" s="103"/>
      <c r="G82" s="104"/>
      <c r="H82" s="5">
        <f t="shared" si="19"/>
        <v>0</v>
      </c>
      <c r="I82" s="104"/>
      <c r="J82" s="104"/>
      <c r="K82" s="5">
        <f t="shared" si="20"/>
        <v>0</v>
      </c>
      <c r="L82" s="104"/>
      <c r="M82" s="104"/>
      <c r="N82" s="5">
        <f t="shared" si="21"/>
        <v>0</v>
      </c>
      <c r="O82" s="104"/>
      <c r="P82" s="104"/>
      <c r="Q82" s="5">
        <f t="shared" si="22"/>
        <v>0</v>
      </c>
      <c r="R82" s="114"/>
      <c r="S82" s="17"/>
      <c r="T82" s="17"/>
      <c r="U82" s="39"/>
      <c r="V82" s="67"/>
      <c r="W82" s="67"/>
      <c r="X82" s="67">
        <v>1</v>
      </c>
      <c r="Y82" s="67">
        <v>1</v>
      </c>
      <c r="Z82" s="67">
        <v>2</v>
      </c>
      <c r="AA82" s="68">
        <v>1</v>
      </c>
      <c r="AB82" s="73">
        <v>2</v>
      </c>
      <c r="AC82" s="41">
        <f t="shared" si="14"/>
        <v>0</v>
      </c>
      <c r="AD82" s="68">
        <f t="shared" si="15"/>
        <v>0</v>
      </c>
      <c r="AE82" s="68">
        <f t="shared" si="16"/>
        <v>0</v>
      </c>
      <c r="AF82" s="56">
        <f t="shared" si="17"/>
        <v>0</v>
      </c>
      <c r="AH82" s="1">
        <f t="shared" si="18"/>
        <v>1</v>
      </c>
      <c r="AI82" s="27"/>
      <c r="AJ82" s="28"/>
      <c r="AK82" s="28"/>
      <c r="AL82" s="28">
        <v>1</v>
      </c>
      <c r="AM82" s="28">
        <v>1</v>
      </c>
      <c r="AN82" s="28">
        <v>1</v>
      </c>
      <c r="AO82" s="29">
        <v>1</v>
      </c>
      <c r="AP82" s="30">
        <v>1</v>
      </c>
    </row>
    <row r="83" spans="1:42" ht="18" customHeight="1" thickBot="1">
      <c r="A83" s="171"/>
      <c r="B83" s="171"/>
      <c r="C83" s="4" t="s">
        <v>60</v>
      </c>
      <c r="D83" s="5" t="s">
        <v>4</v>
      </c>
      <c r="E83" s="14">
        <v>3</v>
      </c>
      <c r="F83" s="103"/>
      <c r="G83" s="104"/>
      <c r="H83" s="5">
        <f t="shared" si="19"/>
        <v>0</v>
      </c>
      <c r="I83" s="104"/>
      <c r="J83" s="104"/>
      <c r="K83" s="5">
        <f t="shared" si="20"/>
        <v>0</v>
      </c>
      <c r="L83" s="104"/>
      <c r="M83" s="104"/>
      <c r="N83" s="5">
        <f t="shared" si="21"/>
        <v>0</v>
      </c>
      <c r="O83" s="104"/>
      <c r="P83" s="104"/>
      <c r="Q83" s="5">
        <f t="shared" si="22"/>
        <v>0</v>
      </c>
      <c r="R83" s="114"/>
      <c r="S83" s="17"/>
      <c r="T83" s="17"/>
      <c r="U83" s="39"/>
      <c r="V83" s="67"/>
      <c r="W83" s="67"/>
      <c r="X83" s="67">
        <v>1</v>
      </c>
      <c r="Y83" s="67">
        <v>2</v>
      </c>
      <c r="Z83" s="67">
        <v>1</v>
      </c>
      <c r="AA83" s="68">
        <v>2</v>
      </c>
      <c r="AB83" s="73">
        <v>1</v>
      </c>
      <c r="AC83" s="41">
        <f t="shared" si="14"/>
        <v>0</v>
      </c>
      <c r="AD83" s="68">
        <f t="shared" si="15"/>
        <v>0</v>
      </c>
      <c r="AE83" s="68">
        <f t="shared" si="16"/>
        <v>0</v>
      </c>
      <c r="AF83" s="56">
        <f t="shared" si="17"/>
        <v>0</v>
      </c>
      <c r="AH83" s="1">
        <f t="shared" si="18"/>
        <v>1</v>
      </c>
      <c r="AI83" s="27"/>
      <c r="AJ83" s="28"/>
      <c r="AK83" s="28"/>
      <c r="AL83" s="28">
        <v>1</v>
      </c>
      <c r="AM83" s="28">
        <v>1</v>
      </c>
      <c r="AN83" s="28">
        <v>1</v>
      </c>
      <c r="AO83" s="29">
        <v>1</v>
      </c>
      <c r="AP83" s="30">
        <v>1</v>
      </c>
    </row>
    <row r="84" spans="1:42" ht="18" customHeight="1" thickBot="1">
      <c r="A84" s="171"/>
      <c r="B84" s="171"/>
      <c r="C84" s="4" t="s">
        <v>61</v>
      </c>
      <c r="D84" s="5" t="s">
        <v>4</v>
      </c>
      <c r="E84" s="14">
        <v>2</v>
      </c>
      <c r="F84" s="103"/>
      <c r="G84" s="104"/>
      <c r="H84" s="5">
        <f t="shared" si="19"/>
        <v>0</v>
      </c>
      <c r="I84" s="104"/>
      <c r="J84" s="104"/>
      <c r="K84" s="5">
        <f t="shared" si="20"/>
        <v>0</v>
      </c>
      <c r="L84" s="104"/>
      <c r="M84" s="104"/>
      <c r="N84" s="5">
        <f t="shared" si="21"/>
        <v>0</v>
      </c>
      <c r="O84" s="104"/>
      <c r="P84" s="104"/>
      <c r="Q84" s="5">
        <f t="shared" si="22"/>
        <v>0</v>
      </c>
      <c r="R84" s="114"/>
      <c r="S84" s="17"/>
      <c r="T84" s="17"/>
      <c r="U84" s="39"/>
      <c r="V84" s="67"/>
      <c r="W84" s="67">
        <v>2</v>
      </c>
      <c r="X84" s="67">
        <v>1</v>
      </c>
      <c r="Y84" s="67"/>
      <c r="Z84" s="67"/>
      <c r="AA84" s="68"/>
      <c r="AB84" s="73"/>
      <c r="AC84" s="41">
        <f t="shared" si="14"/>
        <v>0</v>
      </c>
      <c r="AD84" s="68">
        <f t="shared" si="15"/>
        <v>0</v>
      </c>
      <c r="AE84" s="68">
        <f t="shared" si="16"/>
        <v>0</v>
      </c>
      <c r="AF84" s="56">
        <f t="shared" si="17"/>
        <v>0</v>
      </c>
      <c r="AH84" s="1">
        <f t="shared" si="18"/>
        <v>1</v>
      </c>
      <c r="AI84" s="27"/>
      <c r="AJ84" s="28"/>
      <c r="AK84" s="28">
        <v>1</v>
      </c>
      <c r="AL84" s="28">
        <v>1</v>
      </c>
      <c r="AM84" s="28"/>
      <c r="AN84" s="28"/>
      <c r="AO84" s="29"/>
      <c r="AP84" s="30"/>
    </row>
    <row r="85" spans="1:42" ht="18" customHeight="1" thickBot="1">
      <c r="A85" s="171"/>
      <c r="B85" s="171"/>
      <c r="C85" s="4" t="s">
        <v>138</v>
      </c>
      <c r="D85" s="5" t="s">
        <v>4</v>
      </c>
      <c r="E85" s="14">
        <v>2</v>
      </c>
      <c r="F85" s="103"/>
      <c r="G85" s="104"/>
      <c r="H85" s="5">
        <f t="shared" si="19"/>
        <v>0</v>
      </c>
      <c r="I85" s="104"/>
      <c r="J85" s="104"/>
      <c r="K85" s="5">
        <f t="shared" si="20"/>
        <v>0</v>
      </c>
      <c r="L85" s="104"/>
      <c r="M85" s="104"/>
      <c r="N85" s="5">
        <f t="shared" si="21"/>
        <v>0</v>
      </c>
      <c r="O85" s="104"/>
      <c r="P85" s="104"/>
      <c r="Q85" s="5">
        <f t="shared" si="22"/>
        <v>0</v>
      </c>
      <c r="R85" s="114"/>
      <c r="S85" s="17"/>
      <c r="T85" s="17"/>
      <c r="U85" s="39"/>
      <c r="V85" s="67"/>
      <c r="W85" s="67"/>
      <c r="X85" s="67">
        <v>2</v>
      </c>
      <c r="Y85" s="67">
        <v>1</v>
      </c>
      <c r="Z85" s="67"/>
      <c r="AA85" s="68"/>
      <c r="AB85" s="73"/>
      <c r="AC85" s="41">
        <f t="shared" si="14"/>
        <v>0</v>
      </c>
      <c r="AD85" s="68">
        <f t="shared" si="15"/>
        <v>0</v>
      </c>
      <c r="AE85" s="68">
        <f t="shared" si="16"/>
        <v>0</v>
      </c>
      <c r="AF85" s="56">
        <f t="shared" si="17"/>
        <v>0</v>
      </c>
      <c r="AH85" s="1">
        <f t="shared" si="18"/>
        <v>1</v>
      </c>
      <c r="AI85" s="27"/>
      <c r="AJ85" s="28"/>
      <c r="AK85" s="28"/>
      <c r="AL85" s="28">
        <v>1</v>
      </c>
      <c r="AM85" s="28">
        <v>1</v>
      </c>
      <c r="AN85" s="28"/>
      <c r="AO85" s="29"/>
      <c r="AP85" s="30"/>
    </row>
    <row r="86" spans="1:42" ht="18" customHeight="1" thickBot="1">
      <c r="A86" s="171"/>
      <c r="B86" s="171"/>
      <c r="C86" s="4" t="s">
        <v>139</v>
      </c>
      <c r="D86" s="5" t="s">
        <v>4</v>
      </c>
      <c r="E86" s="14">
        <v>2</v>
      </c>
      <c r="F86" s="103"/>
      <c r="G86" s="104"/>
      <c r="H86" s="5">
        <f t="shared" si="19"/>
        <v>0</v>
      </c>
      <c r="I86" s="104"/>
      <c r="J86" s="104"/>
      <c r="K86" s="5">
        <f t="shared" si="20"/>
        <v>0</v>
      </c>
      <c r="L86" s="104"/>
      <c r="M86" s="104"/>
      <c r="N86" s="5">
        <f t="shared" si="21"/>
        <v>0</v>
      </c>
      <c r="O86" s="104"/>
      <c r="P86" s="104"/>
      <c r="Q86" s="5">
        <f t="shared" si="22"/>
        <v>0</v>
      </c>
      <c r="R86" s="114"/>
      <c r="S86" s="17"/>
      <c r="T86" s="17"/>
      <c r="U86" s="39"/>
      <c r="V86" s="67"/>
      <c r="W86" s="67"/>
      <c r="X86" s="67">
        <v>2</v>
      </c>
      <c r="Y86" s="67">
        <v>1</v>
      </c>
      <c r="Z86" s="67"/>
      <c r="AA86" s="68"/>
      <c r="AB86" s="73"/>
      <c r="AC86" s="41">
        <f t="shared" si="14"/>
        <v>0</v>
      </c>
      <c r="AD86" s="68">
        <f t="shared" si="15"/>
        <v>0</v>
      </c>
      <c r="AE86" s="68">
        <f t="shared" si="16"/>
        <v>0</v>
      </c>
      <c r="AF86" s="56">
        <f t="shared" si="17"/>
        <v>0</v>
      </c>
      <c r="AH86" s="1">
        <f t="shared" si="18"/>
        <v>1</v>
      </c>
      <c r="AI86" s="27"/>
      <c r="AJ86" s="28"/>
      <c r="AK86" s="28"/>
      <c r="AL86" s="28">
        <v>1</v>
      </c>
      <c r="AM86" s="28">
        <v>1</v>
      </c>
      <c r="AN86" s="28"/>
      <c r="AO86" s="29"/>
      <c r="AP86" s="30"/>
    </row>
    <row r="87" spans="1:42" ht="18" customHeight="1" thickBot="1">
      <c r="A87" s="171"/>
      <c r="B87" s="171"/>
      <c r="C87" s="4" t="s">
        <v>140</v>
      </c>
      <c r="D87" s="5" t="s">
        <v>4</v>
      </c>
      <c r="E87" s="14">
        <v>2</v>
      </c>
      <c r="F87" s="103"/>
      <c r="G87" s="104"/>
      <c r="H87" s="5">
        <f t="shared" si="19"/>
        <v>0</v>
      </c>
      <c r="I87" s="104"/>
      <c r="J87" s="104"/>
      <c r="K87" s="5">
        <f t="shared" si="20"/>
        <v>0</v>
      </c>
      <c r="L87" s="104"/>
      <c r="M87" s="104"/>
      <c r="N87" s="5">
        <f t="shared" si="21"/>
        <v>0</v>
      </c>
      <c r="O87" s="104"/>
      <c r="P87" s="104"/>
      <c r="Q87" s="5">
        <f t="shared" si="22"/>
        <v>0</v>
      </c>
      <c r="R87" s="114"/>
      <c r="S87" s="17"/>
      <c r="T87" s="17"/>
      <c r="U87" s="39"/>
      <c r="V87" s="67"/>
      <c r="W87" s="67"/>
      <c r="X87" s="67">
        <v>2</v>
      </c>
      <c r="Y87" s="67">
        <v>1</v>
      </c>
      <c r="Z87" s="67"/>
      <c r="AA87" s="68"/>
      <c r="AB87" s="73"/>
      <c r="AC87" s="41">
        <f t="shared" si="14"/>
        <v>0</v>
      </c>
      <c r="AD87" s="68">
        <f t="shared" si="15"/>
        <v>0</v>
      </c>
      <c r="AE87" s="68">
        <f t="shared" si="16"/>
        <v>0</v>
      </c>
      <c r="AF87" s="56">
        <f t="shared" si="17"/>
        <v>0</v>
      </c>
      <c r="AH87" s="1">
        <f t="shared" si="18"/>
        <v>1</v>
      </c>
      <c r="AI87" s="27"/>
      <c r="AJ87" s="28"/>
      <c r="AK87" s="28"/>
      <c r="AL87" s="28">
        <v>1</v>
      </c>
      <c r="AM87" s="28">
        <v>1</v>
      </c>
      <c r="AN87" s="28"/>
      <c r="AO87" s="29"/>
      <c r="AP87" s="30"/>
    </row>
    <row r="88" spans="1:42" ht="18" customHeight="1" thickBot="1">
      <c r="A88" s="171"/>
      <c r="B88" s="171"/>
      <c r="C88" s="4" t="s">
        <v>62</v>
      </c>
      <c r="D88" s="5" t="s">
        <v>4</v>
      </c>
      <c r="E88" s="14">
        <v>2</v>
      </c>
      <c r="F88" s="103"/>
      <c r="G88" s="104"/>
      <c r="H88" s="5">
        <f t="shared" si="19"/>
        <v>0</v>
      </c>
      <c r="I88" s="104"/>
      <c r="J88" s="104"/>
      <c r="K88" s="5">
        <f t="shared" si="20"/>
        <v>0</v>
      </c>
      <c r="L88" s="104"/>
      <c r="M88" s="104"/>
      <c r="N88" s="5">
        <f t="shared" si="21"/>
        <v>0</v>
      </c>
      <c r="O88" s="104"/>
      <c r="P88" s="104"/>
      <c r="Q88" s="5">
        <f t="shared" si="22"/>
        <v>0</v>
      </c>
      <c r="R88" s="114"/>
      <c r="S88" s="17"/>
      <c r="T88" s="17"/>
      <c r="U88" s="39"/>
      <c r="V88" s="67"/>
      <c r="W88" s="67"/>
      <c r="X88" s="67">
        <v>2</v>
      </c>
      <c r="Y88" s="67">
        <v>1</v>
      </c>
      <c r="Z88" s="67"/>
      <c r="AA88" s="68"/>
      <c r="AB88" s="73"/>
      <c r="AC88" s="41">
        <f t="shared" si="14"/>
        <v>0</v>
      </c>
      <c r="AD88" s="68">
        <f t="shared" si="15"/>
        <v>0</v>
      </c>
      <c r="AE88" s="68">
        <f t="shared" si="16"/>
        <v>0</v>
      </c>
      <c r="AF88" s="56">
        <f t="shared" si="17"/>
        <v>0</v>
      </c>
      <c r="AH88" s="1">
        <f t="shared" si="18"/>
        <v>1</v>
      </c>
      <c r="AI88" s="27"/>
      <c r="AJ88" s="28"/>
      <c r="AK88" s="28"/>
      <c r="AL88" s="28">
        <v>1</v>
      </c>
      <c r="AM88" s="28">
        <v>1</v>
      </c>
      <c r="AN88" s="28"/>
      <c r="AO88" s="29"/>
      <c r="AP88" s="30"/>
    </row>
    <row r="89" spans="1:42" ht="18" customHeight="1" thickBot="1">
      <c r="A89" s="171"/>
      <c r="B89" s="171"/>
      <c r="C89" s="4" t="s">
        <v>63</v>
      </c>
      <c r="D89" s="5" t="s">
        <v>4</v>
      </c>
      <c r="E89" s="14">
        <v>2</v>
      </c>
      <c r="F89" s="103"/>
      <c r="G89" s="104"/>
      <c r="H89" s="5">
        <f t="shared" si="19"/>
        <v>0</v>
      </c>
      <c r="I89" s="104"/>
      <c r="J89" s="104"/>
      <c r="K89" s="5">
        <f t="shared" si="20"/>
        <v>0</v>
      </c>
      <c r="L89" s="104"/>
      <c r="M89" s="104"/>
      <c r="N89" s="5">
        <f t="shared" si="21"/>
        <v>0</v>
      </c>
      <c r="O89" s="104"/>
      <c r="P89" s="104"/>
      <c r="Q89" s="5">
        <f t="shared" si="22"/>
        <v>0</v>
      </c>
      <c r="R89" s="114"/>
      <c r="S89" s="17"/>
      <c r="T89" s="17"/>
      <c r="U89" s="39"/>
      <c r="V89" s="67"/>
      <c r="W89" s="67"/>
      <c r="X89" s="67">
        <v>2</v>
      </c>
      <c r="Y89" s="67">
        <v>1</v>
      </c>
      <c r="Z89" s="67"/>
      <c r="AA89" s="68"/>
      <c r="AB89" s="73"/>
      <c r="AC89" s="41">
        <f t="shared" si="14"/>
        <v>0</v>
      </c>
      <c r="AD89" s="68">
        <f t="shared" si="15"/>
        <v>0</v>
      </c>
      <c r="AE89" s="68">
        <f t="shared" si="16"/>
        <v>0</v>
      </c>
      <c r="AF89" s="56">
        <f t="shared" si="17"/>
        <v>0</v>
      </c>
      <c r="AH89" s="1">
        <f t="shared" si="18"/>
        <v>1</v>
      </c>
      <c r="AI89" s="27"/>
      <c r="AJ89" s="28"/>
      <c r="AK89" s="28"/>
      <c r="AL89" s="28">
        <v>1</v>
      </c>
      <c r="AM89" s="28">
        <v>1</v>
      </c>
      <c r="AN89" s="28"/>
      <c r="AO89" s="29"/>
      <c r="AP89" s="30"/>
    </row>
    <row r="90" spans="1:42" ht="18" customHeight="1" thickBot="1">
      <c r="A90" s="171"/>
      <c r="B90" s="171"/>
      <c r="C90" s="4" t="s">
        <v>64</v>
      </c>
      <c r="D90" s="5" t="s">
        <v>4</v>
      </c>
      <c r="E90" s="14">
        <v>2</v>
      </c>
      <c r="F90" s="103"/>
      <c r="G90" s="104"/>
      <c r="H90" s="5">
        <f t="shared" si="19"/>
        <v>0</v>
      </c>
      <c r="I90" s="104"/>
      <c r="J90" s="104"/>
      <c r="K90" s="5">
        <f t="shared" si="20"/>
        <v>0</v>
      </c>
      <c r="L90" s="104"/>
      <c r="M90" s="104"/>
      <c r="N90" s="5">
        <f t="shared" si="21"/>
        <v>0</v>
      </c>
      <c r="O90" s="104"/>
      <c r="P90" s="104"/>
      <c r="Q90" s="5">
        <f t="shared" si="22"/>
        <v>0</v>
      </c>
      <c r="R90" s="114"/>
      <c r="S90" s="17"/>
      <c r="T90" s="17"/>
      <c r="U90" s="39"/>
      <c r="V90" s="67"/>
      <c r="W90" s="67"/>
      <c r="X90" s="67">
        <v>2</v>
      </c>
      <c r="Y90" s="67">
        <v>1</v>
      </c>
      <c r="Z90" s="67"/>
      <c r="AA90" s="68"/>
      <c r="AB90" s="73"/>
      <c r="AC90" s="41">
        <f t="shared" si="14"/>
        <v>0</v>
      </c>
      <c r="AD90" s="68">
        <f t="shared" si="15"/>
        <v>0</v>
      </c>
      <c r="AE90" s="68">
        <f t="shared" si="16"/>
        <v>0</v>
      </c>
      <c r="AF90" s="56">
        <f t="shared" si="17"/>
        <v>0</v>
      </c>
      <c r="AH90" s="1">
        <f t="shared" si="18"/>
        <v>1</v>
      </c>
      <c r="AI90" s="27"/>
      <c r="AJ90" s="28"/>
      <c r="AK90" s="28"/>
      <c r="AL90" s="28">
        <v>1</v>
      </c>
      <c r="AM90" s="28">
        <v>1</v>
      </c>
      <c r="AN90" s="28"/>
      <c r="AO90" s="29"/>
      <c r="AP90" s="30"/>
    </row>
    <row r="91" spans="1:42" ht="18" customHeight="1" thickBot="1">
      <c r="A91" s="171"/>
      <c r="B91" s="171"/>
      <c r="C91" s="4" t="s">
        <v>65</v>
      </c>
      <c r="D91" s="5"/>
      <c r="E91" s="14">
        <v>1</v>
      </c>
      <c r="F91" s="103"/>
      <c r="G91" s="104"/>
      <c r="H91" s="5">
        <f t="shared" si="19"/>
        <v>0</v>
      </c>
      <c r="I91" s="104"/>
      <c r="J91" s="104"/>
      <c r="K91" s="5">
        <f t="shared" si="20"/>
        <v>0</v>
      </c>
      <c r="L91" s="104"/>
      <c r="M91" s="104"/>
      <c r="N91" s="5">
        <f t="shared" si="21"/>
        <v>0</v>
      </c>
      <c r="O91" s="104"/>
      <c r="P91" s="104"/>
      <c r="Q91" s="5">
        <f t="shared" si="22"/>
        <v>0</v>
      </c>
      <c r="R91" s="114"/>
      <c r="S91" s="17"/>
      <c r="T91" s="17"/>
      <c r="U91" s="39"/>
      <c r="V91" s="67">
        <v>1</v>
      </c>
      <c r="W91" s="67"/>
      <c r="X91" s="67">
        <v>1</v>
      </c>
      <c r="Y91" s="67">
        <v>1</v>
      </c>
      <c r="Z91" s="67"/>
      <c r="AA91" s="68"/>
      <c r="AB91" s="73"/>
      <c r="AC91" s="41">
        <f t="shared" si="14"/>
        <v>0</v>
      </c>
      <c r="AD91" s="68">
        <f t="shared" si="15"/>
        <v>0</v>
      </c>
      <c r="AE91" s="68">
        <f t="shared" si="16"/>
        <v>0</v>
      </c>
      <c r="AF91" s="56">
        <f t="shared" si="17"/>
        <v>0</v>
      </c>
      <c r="AH91" s="1">
        <f t="shared" si="18"/>
        <v>0</v>
      </c>
      <c r="AI91" s="27"/>
      <c r="AJ91" s="28">
        <v>1</v>
      </c>
      <c r="AK91" s="28"/>
      <c r="AL91" s="28">
        <v>1</v>
      </c>
      <c r="AM91" s="28">
        <v>1</v>
      </c>
      <c r="AN91" s="28"/>
      <c r="AO91" s="29"/>
      <c r="AP91" s="30"/>
    </row>
    <row r="92" spans="1:42" ht="18" customHeight="1" thickBot="1">
      <c r="A92" s="171"/>
      <c r="B92" s="171"/>
      <c r="C92" s="4" t="s">
        <v>125</v>
      </c>
      <c r="D92" s="5" t="str">
        <f>IF($R$2=TRUE,"○","")</f>
        <v/>
      </c>
      <c r="E92" s="14">
        <v>2</v>
      </c>
      <c r="F92" s="103"/>
      <c r="G92" s="104"/>
      <c r="H92" s="5">
        <f t="shared" si="19"/>
        <v>0</v>
      </c>
      <c r="I92" s="104"/>
      <c r="J92" s="104"/>
      <c r="K92" s="5">
        <f t="shared" si="20"/>
        <v>0</v>
      </c>
      <c r="L92" s="104"/>
      <c r="M92" s="104"/>
      <c r="N92" s="5">
        <f t="shared" si="21"/>
        <v>0</v>
      </c>
      <c r="O92" s="104"/>
      <c r="P92" s="104"/>
      <c r="Q92" s="5">
        <f t="shared" si="22"/>
        <v>0</v>
      </c>
      <c r="R92" s="114"/>
      <c r="S92" s="17"/>
      <c r="T92" s="17"/>
      <c r="U92" s="39"/>
      <c r="V92" s="67"/>
      <c r="W92" s="67"/>
      <c r="X92" s="67">
        <v>1</v>
      </c>
      <c r="Y92" s="67">
        <v>2</v>
      </c>
      <c r="Z92" s="67">
        <v>2</v>
      </c>
      <c r="AA92" s="68"/>
      <c r="AB92" s="73"/>
      <c r="AC92" s="41">
        <f t="shared" si="14"/>
        <v>0</v>
      </c>
      <c r="AD92" s="68">
        <f t="shared" si="15"/>
        <v>0</v>
      </c>
      <c r="AE92" s="68">
        <f t="shared" si="16"/>
        <v>0</v>
      </c>
      <c r="AF92" s="56">
        <f t="shared" si="17"/>
        <v>0</v>
      </c>
      <c r="AH92" s="119">
        <f t="shared" si="18"/>
        <v>0</v>
      </c>
      <c r="AI92" s="27"/>
      <c r="AJ92" s="28"/>
      <c r="AK92" s="28"/>
      <c r="AL92" s="28">
        <v>1</v>
      </c>
      <c r="AM92" s="28">
        <v>1</v>
      </c>
      <c r="AN92" s="28">
        <v>1</v>
      </c>
      <c r="AO92" s="29"/>
      <c r="AP92" s="30"/>
    </row>
    <row r="93" spans="1:42" ht="18" customHeight="1" thickBot="1">
      <c r="A93" s="171"/>
      <c r="B93" s="171"/>
      <c r="C93" s="4" t="s">
        <v>66</v>
      </c>
      <c r="D93" s="5"/>
      <c r="E93" s="14">
        <v>2</v>
      </c>
      <c r="F93" s="103"/>
      <c r="G93" s="104"/>
      <c r="H93" s="5">
        <f t="shared" si="19"/>
        <v>0</v>
      </c>
      <c r="I93" s="104"/>
      <c r="J93" s="104"/>
      <c r="K93" s="5">
        <f t="shared" si="20"/>
        <v>0</v>
      </c>
      <c r="L93" s="104"/>
      <c r="M93" s="104"/>
      <c r="N93" s="5">
        <f t="shared" si="21"/>
        <v>0</v>
      </c>
      <c r="O93" s="104"/>
      <c r="P93" s="104"/>
      <c r="Q93" s="5">
        <f t="shared" si="22"/>
        <v>0</v>
      </c>
      <c r="R93" s="114"/>
      <c r="S93" s="17"/>
      <c r="T93" s="17"/>
      <c r="U93" s="39"/>
      <c r="V93" s="67"/>
      <c r="W93" s="67"/>
      <c r="X93" s="67"/>
      <c r="Y93" s="67"/>
      <c r="Z93" s="67"/>
      <c r="AA93" s="68"/>
      <c r="AB93" s="73"/>
      <c r="AC93" s="41">
        <f t="shared" si="14"/>
        <v>0</v>
      </c>
      <c r="AD93" s="68">
        <f t="shared" si="15"/>
        <v>0</v>
      </c>
      <c r="AE93" s="68">
        <f t="shared" si="16"/>
        <v>0</v>
      </c>
      <c r="AF93" s="56">
        <f t="shared" si="17"/>
        <v>0</v>
      </c>
      <c r="AH93" s="1">
        <f t="shared" si="18"/>
        <v>0</v>
      </c>
      <c r="AI93" s="27"/>
      <c r="AJ93" s="28"/>
      <c r="AK93" s="28"/>
      <c r="AL93" s="28"/>
      <c r="AM93" s="28"/>
      <c r="AN93" s="28"/>
      <c r="AO93" s="29"/>
      <c r="AP93" s="30"/>
    </row>
    <row r="94" spans="1:42" ht="18" customHeight="1" thickBot="1">
      <c r="A94" s="171"/>
      <c r="B94" s="171"/>
      <c r="C94" s="4" t="s">
        <v>67</v>
      </c>
      <c r="D94" s="5"/>
      <c r="E94" s="14">
        <v>2</v>
      </c>
      <c r="F94" s="103"/>
      <c r="G94" s="104"/>
      <c r="H94" s="5">
        <f t="shared" si="19"/>
        <v>0</v>
      </c>
      <c r="I94" s="104"/>
      <c r="J94" s="104"/>
      <c r="K94" s="5">
        <f t="shared" si="20"/>
        <v>0</v>
      </c>
      <c r="L94" s="104"/>
      <c r="M94" s="104"/>
      <c r="N94" s="5">
        <f t="shared" si="21"/>
        <v>0</v>
      </c>
      <c r="O94" s="104"/>
      <c r="P94" s="104"/>
      <c r="Q94" s="5">
        <f t="shared" si="22"/>
        <v>0</v>
      </c>
      <c r="R94" s="114"/>
      <c r="S94" s="17"/>
      <c r="T94" s="17"/>
      <c r="U94" s="39"/>
      <c r="V94" s="67"/>
      <c r="W94" s="67"/>
      <c r="X94" s="67"/>
      <c r="Y94" s="67"/>
      <c r="Z94" s="67"/>
      <c r="AA94" s="68"/>
      <c r="AB94" s="73"/>
      <c r="AC94" s="41">
        <f t="shared" si="14"/>
        <v>0</v>
      </c>
      <c r="AD94" s="68">
        <f t="shared" si="15"/>
        <v>0</v>
      </c>
      <c r="AE94" s="68">
        <f t="shared" si="16"/>
        <v>0</v>
      </c>
      <c r="AF94" s="56">
        <f t="shared" si="17"/>
        <v>0</v>
      </c>
      <c r="AH94" s="1">
        <f t="shared" si="18"/>
        <v>0</v>
      </c>
      <c r="AI94" s="27"/>
      <c r="AJ94" s="28"/>
      <c r="AK94" s="28"/>
      <c r="AL94" s="28"/>
      <c r="AM94" s="28"/>
      <c r="AN94" s="28"/>
      <c r="AO94" s="29"/>
      <c r="AP94" s="30"/>
    </row>
    <row r="95" spans="1:42" ht="18" customHeight="1" thickBot="1">
      <c r="A95" s="171"/>
      <c r="B95" s="173"/>
      <c r="C95" s="4" t="s">
        <v>126</v>
      </c>
      <c r="D95" s="5"/>
      <c r="E95" s="14">
        <v>2</v>
      </c>
      <c r="F95" s="103"/>
      <c r="G95" s="104"/>
      <c r="H95" s="5">
        <f t="shared" si="19"/>
        <v>0</v>
      </c>
      <c r="I95" s="104"/>
      <c r="J95" s="104"/>
      <c r="K95" s="5">
        <f t="shared" si="20"/>
        <v>0</v>
      </c>
      <c r="L95" s="104"/>
      <c r="M95" s="104"/>
      <c r="N95" s="5">
        <f t="shared" si="21"/>
        <v>0</v>
      </c>
      <c r="O95" s="104"/>
      <c r="P95" s="104"/>
      <c r="Q95" s="5">
        <f t="shared" si="22"/>
        <v>0</v>
      </c>
      <c r="R95" s="114"/>
      <c r="S95" s="17"/>
      <c r="T95" s="17"/>
      <c r="U95" s="69"/>
      <c r="V95" s="70"/>
      <c r="W95" s="70"/>
      <c r="X95" s="70"/>
      <c r="Y95" s="70"/>
      <c r="Z95" s="70"/>
      <c r="AA95" s="71"/>
      <c r="AB95" s="74"/>
      <c r="AC95" s="41">
        <f t="shared" si="14"/>
        <v>0</v>
      </c>
      <c r="AD95" s="68">
        <f t="shared" si="15"/>
        <v>0</v>
      </c>
      <c r="AE95" s="68">
        <f t="shared" si="16"/>
        <v>0</v>
      </c>
      <c r="AF95" s="56">
        <f t="shared" si="17"/>
        <v>0</v>
      </c>
      <c r="AH95" s="1">
        <f t="shared" si="18"/>
        <v>0</v>
      </c>
      <c r="AI95" s="24"/>
      <c r="AJ95" s="23"/>
      <c r="AK95" s="23"/>
      <c r="AL95" s="23"/>
      <c r="AM95" s="23"/>
      <c r="AN95" s="23"/>
      <c r="AO95" s="5"/>
      <c r="AP95" s="8"/>
    </row>
    <row r="96" spans="1:42" ht="18" customHeight="1" thickBot="1">
      <c r="A96" s="171"/>
      <c r="B96" s="174" t="s">
        <v>68</v>
      </c>
      <c r="C96" s="4" t="s">
        <v>141</v>
      </c>
      <c r="D96" s="5"/>
      <c r="E96" s="14">
        <v>2</v>
      </c>
      <c r="F96" s="103"/>
      <c r="G96" s="104"/>
      <c r="H96" s="5">
        <f t="shared" si="19"/>
        <v>0</v>
      </c>
      <c r="I96" s="104"/>
      <c r="J96" s="104"/>
      <c r="K96" s="5">
        <f t="shared" si="20"/>
        <v>0</v>
      </c>
      <c r="L96" s="104"/>
      <c r="M96" s="104"/>
      <c r="N96" s="5">
        <f t="shared" si="21"/>
        <v>0</v>
      </c>
      <c r="O96" s="104"/>
      <c r="P96" s="104"/>
      <c r="Q96" s="5">
        <f t="shared" si="22"/>
        <v>0</v>
      </c>
      <c r="R96" s="114"/>
      <c r="S96" s="17"/>
      <c r="T96" s="17"/>
      <c r="U96" s="69"/>
      <c r="V96" s="70"/>
      <c r="W96" s="70"/>
      <c r="X96" s="70">
        <v>1</v>
      </c>
      <c r="Y96" s="70">
        <v>2</v>
      </c>
      <c r="Z96" s="70"/>
      <c r="AA96" s="71"/>
      <c r="AB96" s="74"/>
      <c r="AC96" s="41">
        <f t="shared" si="14"/>
        <v>0</v>
      </c>
      <c r="AD96" s="68">
        <f t="shared" si="15"/>
        <v>0</v>
      </c>
      <c r="AE96" s="68">
        <f t="shared" si="16"/>
        <v>0</v>
      </c>
      <c r="AF96" s="56">
        <f t="shared" si="17"/>
        <v>0</v>
      </c>
      <c r="AH96" s="1">
        <f t="shared" si="18"/>
        <v>0</v>
      </c>
      <c r="AI96" s="24"/>
      <c r="AJ96" s="23"/>
      <c r="AK96" s="23"/>
      <c r="AL96" s="23">
        <v>1</v>
      </c>
      <c r="AM96" s="23">
        <v>1</v>
      </c>
      <c r="AN96" s="23"/>
      <c r="AO96" s="5"/>
      <c r="AP96" s="8"/>
    </row>
    <row r="97" spans="1:42" ht="18" customHeight="1" thickBot="1">
      <c r="A97" s="171"/>
      <c r="B97" s="171"/>
      <c r="C97" s="4" t="s">
        <v>142</v>
      </c>
      <c r="D97" s="5"/>
      <c r="E97" s="14">
        <v>2</v>
      </c>
      <c r="F97" s="103"/>
      <c r="G97" s="104"/>
      <c r="H97" s="5">
        <f t="shared" si="19"/>
        <v>0</v>
      </c>
      <c r="I97" s="104"/>
      <c r="J97" s="104"/>
      <c r="K97" s="5">
        <f t="shared" si="20"/>
        <v>0</v>
      </c>
      <c r="L97" s="104"/>
      <c r="M97" s="104"/>
      <c r="N97" s="5">
        <f t="shared" si="21"/>
        <v>0</v>
      </c>
      <c r="O97" s="104"/>
      <c r="P97" s="104"/>
      <c r="Q97" s="5">
        <f t="shared" si="22"/>
        <v>0</v>
      </c>
      <c r="R97" s="114"/>
      <c r="S97" s="17"/>
      <c r="T97" s="17"/>
      <c r="U97" s="69"/>
      <c r="V97" s="70"/>
      <c r="W97" s="70"/>
      <c r="X97" s="70">
        <v>1</v>
      </c>
      <c r="Y97" s="70">
        <v>2</v>
      </c>
      <c r="Z97" s="70"/>
      <c r="AA97" s="71"/>
      <c r="AB97" s="74"/>
      <c r="AC97" s="41">
        <f t="shared" si="14"/>
        <v>0</v>
      </c>
      <c r="AD97" s="68">
        <f t="shared" si="15"/>
        <v>0</v>
      </c>
      <c r="AE97" s="68">
        <f t="shared" si="16"/>
        <v>0</v>
      </c>
      <c r="AF97" s="56">
        <f t="shared" si="17"/>
        <v>0</v>
      </c>
      <c r="AH97" s="1">
        <f t="shared" si="18"/>
        <v>0</v>
      </c>
      <c r="AI97" s="24"/>
      <c r="AJ97" s="23"/>
      <c r="AK97" s="23"/>
      <c r="AL97" s="23">
        <v>1</v>
      </c>
      <c r="AM97" s="23">
        <v>1</v>
      </c>
      <c r="AN97" s="23"/>
      <c r="AO97" s="5"/>
      <c r="AP97" s="8"/>
    </row>
    <row r="98" spans="1:42" ht="18" customHeight="1" thickBot="1">
      <c r="A98" s="171"/>
      <c r="B98" s="171"/>
      <c r="C98" s="4" t="s">
        <v>69</v>
      </c>
      <c r="D98" s="5"/>
      <c r="E98" s="14">
        <v>2</v>
      </c>
      <c r="F98" s="103"/>
      <c r="G98" s="104"/>
      <c r="H98" s="5">
        <f t="shared" si="19"/>
        <v>0</v>
      </c>
      <c r="I98" s="104"/>
      <c r="J98" s="104"/>
      <c r="K98" s="5">
        <f t="shared" si="20"/>
        <v>0</v>
      </c>
      <c r="L98" s="104"/>
      <c r="M98" s="104"/>
      <c r="N98" s="5">
        <f t="shared" si="21"/>
        <v>0</v>
      </c>
      <c r="O98" s="104"/>
      <c r="P98" s="104"/>
      <c r="Q98" s="5">
        <f t="shared" si="22"/>
        <v>0</v>
      </c>
      <c r="R98" s="114"/>
      <c r="S98" s="17"/>
      <c r="T98" s="17"/>
      <c r="U98" s="69"/>
      <c r="V98" s="70"/>
      <c r="W98" s="70"/>
      <c r="X98" s="70">
        <v>1</v>
      </c>
      <c r="Y98" s="70">
        <v>2</v>
      </c>
      <c r="Z98" s="70"/>
      <c r="AA98" s="71"/>
      <c r="AB98" s="74"/>
      <c r="AC98" s="41">
        <f t="shared" si="14"/>
        <v>0</v>
      </c>
      <c r="AD98" s="68">
        <f t="shared" si="15"/>
        <v>0</v>
      </c>
      <c r="AE98" s="68">
        <f t="shared" si="16"/>
        <v>0</v>
      </c>
      <c r="AF98" s="56">
        <f t="shared" si="17"/>
        <v>0</v>
      </c>
      <c r="AH98" s="1">
        <f t="shared" si="18"/>
        <v>0</v>
      </c>
      <c r="AI98" s="24"/>
      <c r="AJ98" s="23"/>
      <c r="AK98" s="23"/>
      <c r="AL98" s="23">
        <v>1</v>
      </c>
      <c r="AM98" s="23">
        <v>1</v>
      </c>
      <c r="AN98" s="23"/>
      <c r="AO98" s="5"/>
      <c r="AP98" s="8"/>
    </row>
    <row r="99" spans="1:42" ht="18" customHeight="1" thickBot="1">
      <c r="A99" s="171"/>
      <c r="B99" s="171"/>
      <c r="C99" s="4" t="s">
        <v>143</v>
      </c>
      <c r="D99" s="5"/>
      <c r="E99" s="14">
        <v>2</v>
      </c>
      <c r="F99" s="103"/>
      <c r="G99" s="104"/>
      <c r="H99" s="5">
        <f t="shared" si="19"/>
        <v>0</v>
      </c>
      <c r="I99" s="104"/>
      <c r="J99" s="104"/>
      <c r="K99" s="5">
        <f t="shared" si="20"/>
        <v>0</v>
      </c>
      <c r="L99" s="104"/>
      <c r="M99" s="104"/>
      <c r="N99" s="5">
        <f t="shared" si="21"/>
        <v>0</v>
      </c>
      <c r="O99" s="104"/>
      <c r="P99" s="104"/>
      <c r="Q99" s="5">
        <f t="shared" si="22"/>
        <v>0</v>
      </c>
      <c r="R99" s="114"/>
      <c r="S99" s="17"/>
      <c r="T99" s="17"/>
      <c r="U99" s="69"/>
      <c r="V99" s="70"/>
      <c r="W99" s="70"/>
      <c r="X99" s="70">
        <v>1</v>
      </c>
      <c r="Y99" s="70">
        <v>2</v>
      </c>
      <c r="Z99" s="70"/>
      <c r="AA99" s="71"/>
      <c r="AB99" s="74"/>
      <c r="AC99" s="41">
        <f t="shared" si="14"/>
        <v>0</v>
      </c>
      <c r="AD99" s="68">
        <f t="shared" si="15"/>
        <v>0</v>
      </c>
      <c r="AE99" s="68">
        <f t="shared" si="16"/>
        <v>0</v>
      </c>
      <c r="AF99" s="56">
        <f t="shared" si="17"/>
        <v>0</v>
      </c>
      <c r="AH99" s="1">
        <f t="shared" si="18"/>
        <v>0</v>
      </c>
      <c r="AI99" s="24"/>
      <c r="AJ99" s="23"/>
      <c r="AK99" s="23"/>
      <c r="AL99" s="23">
        <v>1</v>
      </c>
      <c r="AM99" s="23">
        <v>1</v>
      </c>
      <c r="AN99" s="23"/>
      <c r="AO99" s="5"/>
      <c r="AP99" s="8"/>
    </row>
    <row r="100" spans="1:42" ht="19.5" customHeight="1" thickBot="1">
      <c r="A100" s="171"/>
      <c r="B100" s="171"/>
      <c r="C100" s="4" t="s">
        <v>144</v>
      </c>
      <c r="D100" s="5"/>
      <c r="E100" s="14">
        <v>1</v>
      </c>
      <c r="F100" s="103"/>
      <c r="G100" s="104"/>
      <c r="H100" s="5">
        <f t="shared" si="19"/>
        <v>0</v>
      </c>
      <c r="I100" s="104"/>
      <c r="J100" s="104"/>
      <c r="K100" s="5">
        <f t="shared" si="20"/>
        <v>0</v>
      </c>
      <c r="L100" s="104"/>
      <c r="M100" s="104"/>
      <c r="N100" s="5">
        <f t="shared" si="21"/>
        <v>0</v>
      </c>
      <c r="O100" s="104"/>
      <c r="P100" s="104"/>
      <c r="Q100" s="5">
        <f t="shared" si="22"/>
        <v>0</v>
      </c>
      <c r="R100" s="114"/>
      <c r="S100" s="17"/>
      <c r="T100" s="17"/>
      <c r="U100" s="69"/>
      <c r="V100" s="70"/>
      <c r="W100" s="70"/>
      <c r="X100" s="70">
        <v>1</v>
      </c>
      <c r="Y100" s="70">
        <v>2</v>
      </c>
      <c r="Z100" s="70"/>
      <c r="AA100" s="71"/>
      <c r="AB100" s="74"/>
      <c r="AC100" s="41">
        <f t="shared" si="14"/>
        <v>0</v>
      </c>
      <c r="AD100" s="68">
        <f t="shared" si="15"/>
        <v>0</v>
      </c>
      <c r="AE100" s="68">
        <f t="shared" si="16"/>
        <v>0</v>
      </c>
      <c r="AF100" s="56">
        <f t="shared" si="17"/>
        <v>0</v>
      </c>
      <c r="AH100" s="1">
        <f t="shared" si="18"/>
        <v>0</v>
      </c>
      <c r="AI100" s="24"/>
      <c r="AJ100" s="23"/>
      <c r="AK100" s="23"/>
      <c r="AL100" s="23">
        <v>1</v>
      </c>
      <c r="AM100" s="23">
        <v>1</v>
      </c>
      <c r="AN100" s="23"/>
      <c r="AO100" s="5"/>
      <c r="AP100" s="8"/>
    </row>
    <row r="101" spans="1:42" ht="19.5" customHeight="1" thickBot="1">
      <c r="A101" s="171"/>
      <c r="B101" s="171"/>
      <c r="C101" s="4" t="s">
        <v>145</v>
      </c>
      <c r="D101" s="5"/>
      <c r="E101" s="14">
        <v>1</v>
      </c>
      <c r="F101" s="103"/>
      <c r="G101" s="104"/>
      <c r="H101" s="5">
        <f t="shared" si="19"/>
        <v>0</v>
      </c>
      <c r="I101" s="104"/>
      <c r="J101" s="104"/>
      <c r="K101" s="5">
        <f t="shared" si="20"/>
        <v>0</v>
      </c>
      <c r="L101" s="104"/>
      <c r="M101" s="104"/>
      <c r="N101" s="5">
        <f t="shared" si="21"/>
        <v>0</v>
      </c>
      <c r="O101" s="104"/>
      <c r="P101" s="104"/>
      <c r="Q101" s="5">
        <f t="shared" si="22"/>
        <v>0</v>
      </c>
      <c r="R101" s="114"/>
      <c r="S101" s="17"/>
      <c r="T101" s="17"/>
      <c r="U101" s="69"/>
      <c r="V101" s="70"/>
      <c r="W101" s="70"/>
      <c r="X101" s="70">
        <v>1</v>
      </c>
      <c r="Y101" s="70">
        <v>2</v>
      </c>
      <c r="Z101" s="70"/>
      <c r="AA101" s="71"/>
      <c r="AB101" s="74"/>
      <c r="AC101" s="41">
        <f t="shared" si="14"/>
        <v>0</v>
      </c>
      <c r="AD101" s="68">
        <f t="shared" si="15"/>
        <v>0</v>
      </c>
      <c r="AE101" s="68">
        <f t="shared" si="16"/>
        <v>0</v>
      </c>
      <c r="AF101" s="56">
        <f t="shared" si="17"/>
        <v>0</v>
      </c>
      <c r="AH101" s="1">
        <f t="shared" si="18"/>
        <v>0</v>
      </c>
      <c r="AI101" s="24"/>
      <c r="AJ101" s="23"/>
      <c r="AK101" s="23"/>
      <c r="AL101" s="23">
        <v>1</v>
      </c>
      <c r="AM101" s="23">
        <v>1</v>
      </c>
      <c r="AN101" s="23"/>
      <c r="AO101" s="5"/>
      <c r="AP101" s="8"/>
    </row>
    <row r="102" spans="1:42" ht="18" customHeight="1" thickBot="1">
      <c r="A102" s="171"/>
      <c r="B102" s="171"/>
      <c r="C102" s="4" t="s">
        <v>70</v>
      </c>
      <c r="D102" s="5"/>
      <c r="E102" s="14">
        <v>2</v>
      </c>
      <c r="F102" s="103"/>
      <c r="G102" s="104"/>
      <c r="H102" s="5">
        <f t="shared" si="19"/>
        <v>0</v>
      </c>
      <c r="I102" s="104"/>
      <c r="J102" s="104"/>
      <c r="K102" s="5">
        <f t="shared" si="20"/>
        <v>0</v>
      </c>
      <c r="L102" s="104"/>
      <c r="M102" s="104"/>
      <c r="N102" s="5">
        <f t="shared" si="21"/>
        <v>0</v>
      </c>
      <c r="O102" s="104"/>
      <c r="P102" s="104"/>
      <c r="Q102" s="5">
        <f t="shared" si="22"/>
        <v>0</v>
      </c>
      <c r="R102" s="114"/>
      <c r="S102" s="17"/>
      <c r="T102" s="17"/>
      <c r="U102" s="69"/>
      <c r="V102" s="70"/>
      <c r="W102" s="70"/>
      <c r="X102" s="70">
        <v>1</v>
      </c>
      <c r="Y102" s="70">
        <v>2</v>
      </c>
      <c r="Z102" s="70"/>
      <c r="AA102" s="71"/>
      <c r="AB102" s="74"/>
      <c r="AC102" s="41">
        <f t="shared" si="14"/>
        <v>0</v>
      </c>
      <c r="AD102" s="68">
        <f t="shared" si="15"/>
        <v>0</v>
      </c>
      <c r="AE102" s="68">
        <f t="shared" si="16"/>
        <v>0</v>
      </c>
      <c r="AF102" s="56">
        <f t="shared" si="17"/>
        <v>0</v>
      </c>
      <c r="AH102" s="1">
        <f t="shared" si="18"/>
        <v>0</v>
      </c>
      <c r="AI102" s="24"/>
      <c r="AJ102" s="23"/>
      <c r="AK102" s="23"/>
      <c r="AL102" s="23">
        <v>1</v>
      </c>
      <c r="AM102" s="23">
        <v>1</v>
      </c>
      <c r="AN102" s="23"/>
      <c r="AO102" s="5"/>
      <c r="AP102" s="8"/>
    </row>
    <row r="103" spans="1:42" ht="18" customHeight="1" thickBot="1">
      <c r="A103" s="171"/>
      <c r="B103" s="173"/>
      <c r="C103" s="4" t="s">
        <v>71</v>
      </c>
      <c r="D103" s="5"/>
      <c r="E103" s="14">
        <v>1</v>
      </c>
      <c r="F103" s="103"/>
      <c r="G103" s="104"/>
      <c r="H103" s="5">
        <f t="shared" si="19"/>
        <v>0</v>
      </c>
      <c r="I103" s="104"/>
      <c r="J103" s="104"/>
      <c r="K103" s="5">
        <f t="shared" si="20"/>
        <v>0</v>
      </c>
      <c r="L103" s="104"/>
      <c r="M103" s="104"/>
      <c r="N103" s="5">
        <f t="shared" si="21"/>
        <v>0</v>
      </c>
      <c r="O103" s="104"/>
      <c r="P103" s="104"/>
      <c r="Q103" s="5">
        <f t="shared" si="22"/>
        <v>0</v>
      </c>
      <c r="R103" s="114"/>
      <c r="S103" s="17"/>
      <c r="T103" s="17"/>
      <c r="U103" s="69"/>
      <c r="V103" s="70"/>
      <c r="W103" s="70"/>
      <c r="X103" s="70">
        <v>1</v>
      </c>
      <c r="Y103" s="70">
        <v>2</v>
      </c>
      <c r="Z103" s="70"/>
      <c r="AA103" s="71"/>
      <c r="AB103" s="74"/>
      <c r="AC103" s="41">
        <f t="shared" si="14"/>
        <v>0</v>
      </c>
      <c r="AD103" s="68">
        <f t="shared" si="15"/>
        <v>0</v>
      </c>
      <c r="AE103" s="68">
        <f t="shared" si="16"/>
        <v>0</v>
      </c>
      <c r="AF103" s="56">
        <f t="shared" si="17"/>
        <v>0</v>
      </c>
      <c r="AH103" s="1">
        <f t="shared" si="18"/>
        <v>0</v>
      </c>
      <c r="AI103" s="24"/>
      <c r="AJ103" s="23"/>
      <c r="AK103" s="23"/>
      <c r="AL103" s="23">
        <v>1</v>
      </c>
      <c r="AM103" s="23">
        <v>1</v>
      </c>
      <c r="AN103" s="23"/>
      <c r="AO103" s="5"/>
      <c r="AP103" s="8"/>
    </row>
    <row r="104" spans="1:42" ht="18" customHeight="1" thickBot="1">
      <c r="A104" s="171"/>
      <c r="B104" s="174" t="s">
        <v>72</v>
      </c>
      <c r="C104" s="4" t="s">
        <v>73</v>
      </c>
      <c r="D104" s="5"/>
      <c r="E104" s="14">
        <v>2</v>
      </c>
      <c r="F104" s="103"/>
      <c r="G104" s="104"/>
      <c r="H104" s="5">
        <f t="shared" si="19"/>
        <v>0</v>
      </c>
      <c r="I104" s="104"/>
      <c r="J104" s="104"/>
      <c r="K104" s="5">
        <f t="shared" si="20"/>
        <v>0</v>
      </c>
      <c r="L104" s="104"/>
      <c r="M104" s="104"/>
      <c r="N104" s="5">
        <f t="shared" si="21"/>
        <v>0</v>
      </c>
      <c r="O104" s="104"/>
      <c r="P104" s="104"/>
      <c r="Q104" s="5">
        <f t="shared" si="22"/>
        <v>0</v>
      </c>
      <c r="R104" s="114"/>
      <c r="S104" s="17"/>
      <c r="T104" s="17"/>
      <c r="U104" s="69"/>
      <c r="V104" s="70"/>
      <c r="W104" s="70"/>
      <c r="X104" s="70">
        <v>1</v>
      </c>
      <c r="Y104" s="70">
        <v>2</v>
      </c>
      <c r="Z104" s="70"/>
      <c r="AA104" s="71"/>
      <c r="AB104" s="74"/>
      <c r="AC104" s="41">
        <f t="shared" si="14"/>
        <v>0</v>
      </c>
      <c r="AD104" s="68">
        <f t="shared" si="15"/>
        <v>0</v>
      </c>
      <c r="AE104" s="68">
        <f t="shared" si="16"/>
        <v>0</v>
      </c>
      <c r="AF104" s="56">
        <f t="shared" si="17"/>
        <v>0</v>
      </c>
      <c r="AH104" s="1">
        <f t="shared" si="18"/>
        <v>0</v>
      </c>
      <c r="AI104" s="24"/>
      <c r="AJ104" s="23"/>
      <c r="AK104" s="23"/>
      <c r="AL104" s="23">
        <v>1</v>
      </c>
      <c r="AM104" s="23">
        <v>1</v>
      </c>
      <c r="AN104" s="23"/>
      <c r="AO104" s="5"/>
      <c r="AP104" s="8"/>
    </row>
    <row r="105" spans="1:42" ht="18" customHeight="1" thickBot="1">
      <c r="A105" s="171"/>
      <c r="B105" s="171"/>
      <c r="C105" s="4" t="s">
        <v>74</v>
      </c>
      <c r="D105" s="5"/>
      <c r="E105" s="14">
        <v>2</v>
      </c>
      <c r="F105" s="103"/>
      <c r="G105" s="104"/>
      <c r="H105" s="5">
        <f t="shared" si="19"/>
        <v>0</v>
      </c>
      <c r="I105" s="104"/>
      <c r="J105" s="104"/>
      <c r="K105" s="5">
        <f t="shared" si="20"/>
        <v>0</v>
      </c>
      <c r="L105" s="104"/>
      <c r="M105" s="104"/>
      <c r="N105" s="5">
        <f t="shared" si="21"/>
        <v>0</v>
      </c>
      <c r="O105" s="104"/>
      <c r="P105" s="104"/>
      <c r="Q105" s="5">
        <f t="shared" si="22"/>
        <v>0</v>
      </c>
      <c r="R105" s="114"/>
      <c r="S105" s="17"/>
      <c r="T105" s="17"/>
      <c r="U105" s="69"/>
      <c r="V105" s="70"/>
      <c r="W105" s="70"/>
      <c r="X105" s="70">
        <v>1</v>
      </c>
      <c r="Y105" s="70">
        <v>2</v>
      </c>
      <c r="Z105" s="70"/>
      <c r="AA105" s="71"/>
      <c r="AB105" s="74"/>
      <c r="AC105" s="41">
        <f t="shared" si="14"/>
        <v>0</v>
      </c>
      <c r="AD105" s="68">
        <f t="shared" si="15"/>
        <v>0</v>
      </c>
      <c r="AE105" s="68">
        <f t="shared" si="16"/>
        <v>0</v>
      </c>
      <c r="AF105" s="56">
        <f t="shared" si="17"/>
        <v>0</v>
      </c>
      <c r="AH105" s="1">
        <f t="shared" si="18"/>
        <v>0</v>
      </c>
      <c r="AI105" s="24"/>
      <c r="AJ105" s="23"/>
      <c r="AK105" s="23"/>
      <c r="AL105" s="23">
        <v>1</v>
      </c>
      <c r="AM105" s="23">
        <v>1</v>
      </c>
      <c r="AN105" s="23"/>
      <c r="AO105" s="5"/>
      <c r="AP105" s="8"/>
    </row>
    <row r="106" spans="1:42" ht="18" customHeight="1" thickBot="1">
      <c r="A106" s="171"/>
      <c r="B106" s="171"/>
      <c r="C106" s="4" t="s">
        <v>146</v>
      </c>
      <c r="D106" s="5"/>
      <c r="E106" s="14">
        <v>2</v>
      </c>
      <c r="F106" s="103"/>
      <c r="G106" s="104"/>
      <c r="H106" s="5">
        <f t="shared" si="19"/>
        <v>0</v>
      </c>
      <c r="I106" s="104"/>
      <c r="J106" s="104"/>
      <c r="K106" s="5">
        <f t="shared" si="20"/>
        <v>0</v>
      </c>
      <c r="L106" s="104"/>
      <c r="M106" s="104"/>
      <c r="N106" s="5">
        <f t="shared" si="21"/>
        <v>0</v>
      </c>
      <c r="O106" s="104"/>
      <c r="P106" s="104"/>
      <c r="Q106" s="5">
        <f t="shared" si="22"/>
        <v>0</v>
      </c>
      <c r="R106" s="114"/>
      <c r="S106" s="17"/>
      <c r="T106" s="17"/>
      <c r="U106" s="69"/>
      <c r="V106" s="70"/>
      <c r="W106" s="70"/>
      <c r="X106" s="70">
        <v>1</v>
      </c>
      <c r="Y106" s="70">
        <v>2</v>
      </c>
      <c r="Z106" s="70"/>
      <c r="AA106" s="71"/>
      <c r="AB106" s="74"/>
      <c r="AC106" s="41">
        <f t="shared" si="14"/>
        <v>0</v>
      </c>
      <c r="AD106" s="68">
        <f t="shared" si="15"/>
        <v>0</v>
      </c>
      <c r="AE106" s="68">
        <f t="shared" si="16"/>
        <v>0</v>
      </c>
      <c r="AF106" s="56">
        <f t="shared" si="17"/>
        <v>0</v>
      </c>
      <c r="AH106" s="119">
        <f>IF($R$2=TRUE,0,1)</f>
        <v>1</v>
      </c>
      <c r="AI106" s="24"/>
      <c r="AJ106" s="23"/>
      <c r="AK106" s="23"/>
      <c r="AL106" s="23">
        <v>1</v>
      </c>
      <c r="AM106" s="23">
        <v>1</v>
      </c>
      <c r="AN106" s="23"/>
      <c r="AO106" s="5"/>
      <c r="AP106" s="8"/>
    </row>
    <row r="107" spans="1:42" ht="18" customHeight="1" thickBot="1">
      <c r="A107" s="171"/>
      <c r="B107" s="171"/>
      <c r="C107" s="4" t="s">
        <v>75</v>
      </c>
      <c r="D107" s="5"/>
      <c r="E107" s="14">
        <v>2</v>
      </c>
      <c r="F107" s="103"/>
      <c r="G107" s="104"/>
      <c r="H107" s="5">
        <f t="shared" si="19"/>
        <v>0</v>
      </c>
      <c r="I107" s="104"/>
      <c r="J107" s="104"/>
      <c r="K107" s="5">
        <f t="shared" si="20"/>
        <v>0</v>
      </c>
      <c r="L107" s="104"/>
      <c r="M107" s="104"/>
      <c r="N107" s="5">
        <f t="shared" si="21"/>
        <v>0</v>
      </c>
      <c r="O107" s="104"/>
      <c r="P107" s="104"/>
      <c r="Q107" s="5">
        <f t="shared" si="22"/>
        <v>0</v>
      </c>
      <c r="R107" s="114"/>
      <c r="S107" s="17"/>
      <c r="T107" s="17"/>
      <c r="U107" s="69"/>
      <c r="V107" s="70"/>
      <c r="W107" s="70"/>
      <c r="X107" s="70">
        <v>1</v>
      </c>
      <c r="Y107" s="70">
        <v>2</v>
      </c>
      <c r="Z107" s="70"/>
      <c r="AA107" s="71"/>
      <c r="AB107" s="74"/>
      <c r="AC107" s="41">
        <f t="shared" si="14"/>
        <v>0</v>
      </c>
      <c r="AD107" s="68">
        <f t="shared" si="15"/>
        <v>0</v>
      </c>
      <c r="AE107" s="68">
        <f t="shared" si="16"/>
        <v>0</v>
      </c>
      <c r="AF107" s="56">
        <f t="shared" si="17"/>
        <v>0</v>
      </c>
      <c r="AH107" s="119">
        <v>1</v>
      </c>
      <c r="AI107" s="24"/>
      <c r="AJ107" s="23"/>
      <c r="AK107" s="23"/>
      <c r="AL107" s="23">
        <v>1</v>
      </c>
      <c r="AM107" s="23">
        <v>1</v>
      </c>
      <c r="AN107" s="23"/>
      <c r="AO107" s="5"/>
      <c r="AP107" s="8"/>
    </row>
    <row r="108" spans="1:42" ht="18" customHeight="1" thickBot="1">
      <c r="A108" s="171"/>
      <c r="B108" s="171"/>
      <c r="C108" s="4" t="s">
        <v>148</v>
      </c>
      <c r="D108" s="5"/>
      <c r="E108" s="14">
        <v>2</v>
      </c>
      <c r="F108" s="103"/>
      <c r="G108" s="104"/>
      <c r="H108" s="5">
        <f t="shared" si="19"/>
        <v>0</v>
      </c>
      <c r="I108" s="104"/>
      <c r="J108" s="104"/>
      <c r="K108" s="5">
        <f t="shared" si="20"/>
        <v>0</v>
      </c>
      <c r="L108" s="104"/>
      <c r="M108" s="104"/>
      <c r="N108" s="5">
        <f t="shared" si="21"/>
        <v>0</v>
      </c>
      <c r="O108" s="104"/>
      <c r="P108" s="104"/>
      <c r="Q108" s="5">
        <f t="shared" si="22"/>
        <v>0</v>
      </c>
      <c r="R108" s="114"/>
      <c r="S108" s="17"/>
      <c r="T108" s="17"/>
      <c r="U108" s="69"/>
      <c r="V108" s="70"/>
      <c r="W108" s="70"/>
      <c r="X108" s="70">
        <v>1</v>
      </c>
      <c r="Y108" s="70">
        <v>2</v>
      </c>
      <c r="Z108" s="70"/>
      <c r="AA108" s="71"/>
      <c r="AB108" s="74"/>
      <c r="AC108" s="41">
        <f t="shared" si="14"/>
        <v>0</v>
      </c>
      <c r="AD108" s="68">
        <f t="shared" si="15"/>
        <v>0</v>
      </c>
      <c r="AE108" s="68">
        <f t="shared" si="16"/>
        <v>0</v>
      </c>
      <c r="AF108" s="56">
        <f t="shared" si="17"/>
        <v>0</v>
      </c>
      <c r="AH108" s="119">
        <v>1</v>
      </c>
      <c r="AI108" s="24"/>
      <c r="AJ108" s="23"/>
      <c r="AK108" s="23"/>
      <c r="AL108" s="23">
        <v>1</v>
      </c>
      <c r="AM108" s="23">
        <v>1</v>
      </c>
      <c r="AN108" s="23"/>
      <c r="AO108" s="5"/>
      <c r="AP108" s="8"/>
    </row>
    <row r="109" spans="1:42" ht="18" customHeight="1" thickBot="1">
      <c r="A109" s="171"/>
      <c r="B109" s="171"/>
      <c r="C109" s="4" t="s">
        <v>76</v>
      </c>
      <c r="D109" s="5"/>
      <c r="E109" s="14">
        <v>2</v>
      </c>
      <c r="F109" s="103"/>
      <c r="G109" s="104"/>
      <c r="H109" s="5">
        <f t="shared" si="19"/>
        <v>0</v>
      </c>
      <c r="I109" s="104"/>
      <c r="J109" s="104"/>
      <c r="K109" s="5">
        <f t="shared" si="20"/>
        <v>0</v>
      </c>
      <c r="L109" s="104"/>
      <c r="M109" s="104"/>
      <c r="N109" s="5">
        <f t="shared" si="21"/>
        <v>0</v>
      </c>
      <c r="O109" s="104"/>
      <c r="P109" s="104"/>
      <c r="Q109" s="5">
        <f t="shared" si="22"/>
        <v>0</v>
      </c>
      <c r="R109" s="114"/>
      <c r="S109" s="17"/>
      <c r="T109" s="17"/>
      <c r="U109" s="69"/>
      <c r="V109" s="70"/>
      <c r="W109" s="70"/>
      <c r="X109" s="70">
        <v>1</v>
      </c>
      <c r="Y109" s="70">
        <v>2</v>
      </c>
      <c r="Z109" s="70"/>
      <c r="AA109" s="71"/>
      <c r="AB109" s="74"/>
      <c r="AC109" s="41">
        <f t="shared" si="14"/>
        <v>0</v>
      </c>
      <c r="AD109" s="68">
        <f t="shared" si="15"/>
        <v>0</v>
      </c>
      <c r="AE109" s="68">
        <f t="shared" si="16"/>
        <v>0</v>
      </c>
      <c r="AF109" s="56">
        <f t="shared" si="17"/>
        <v>0</v>
      </c>
      <c r="AH109" s="119">
        <v>1</v>
      </c>
      <c r="AI109" s="24"/>
      <c r="AJ109" s="23"/>
      <c r="AK109" s="23"/>
      <c r="AL109" s="23">
        <v>1</v>
      </c>
      <c r="AM109" s="23">
        <v>1</v>
      </c>
      <c r="AN109" s="23"/>
      <c r="AO109" s="5"/>
      <c r="AP109" s="8"/>
    </row>
    <row r="110" spans="1:42" ht="18" customHeight="1" thickBot="1">
      <c r="A110" s="171"/>
      <c r="B110" s="173"/>
      <c r="C110" s="4" t="s">
        <v>147</v>
      </c>
      <c r="D110" s="5"/>
      <c r="E110" s="14">
        <v>2</v>
      </c>
      <c r="F110" s="103"/>
      <c r="G110" s="104"/>
      <c r="H110" s="5">
        <f t="shared" si="19"/>
        <v>0</v>
      </c>
      <c r="I110" s="104"/>
      <c r="J110" s="104"/>
      <c r="K110" s="5">
        <f t="shared" si="20"/>
        <v>0</v>
      </c>
      <c r="L110" s="104"/>
      <c r="M110" s="104"/>
      <c r="N110" s="5">
        <f t="shared" si="21"/>
        <v>0</v>
      </c>
      <c r="O110" s="104"/>
      <c r="P110" s="104"/>
      <c r="Q110" s="5">
        <f t="shared" si="22"/>
        <v>0</v>
      </c>
      <c r="R110" s="114"/>
      <c r="S110" s="17"/>
      <c r="T110" s="17"/>
      <c r="U110" s="69"/>
      <c r="V110" s="70"/>
      <c r="W110" s="70"/>
      <c r="X110" s="70">
        <v>1</v>
      </c>
      <c r="Y110" s="70">
        <v>2</v>
      </c>
      <c r="Z110" s="70"/>
      <c r="AA110" s="71"/>
      <c r="AB110" s="74"/>
      <c r="AC110" s="41">
        <f t="shared" si="14"/>
        <v>0</v>
      </c>
      <c r="AD110" s="68">
        <f t="shared" si="15"/>
        <v>0</v>
      </c>
      <c r="AE110" s="68">
        <f t="shared" si="16"/>
        <v>0</v>
      </c>
      <c r="AF110" s="56">
        <f t="shared" si="17"/>
        <v>0</v>
      </c>
      <c r="AH110" s="119">
        <v>1</v>
      </c>
      <c r="AI110" s="24"/>
      <c r="AJ110" s="23"/>
      <c r="AK110" s="23"/>
      <c r="AL110" s="23">
        <v>1</v>
      </c>
      <c r="AM110" s="23">
        <v>1</v>
      </c>
      <c r="AN110" s="23"/>
      <c r="AO110" s="5"/>
      <c r="AP110" s="8"/>
    </row>
    <row r="111" spans="1:42" ht="18" customHeight="1" thickBot="1">
      <c r="A111" s="171"/>
      <c r="B111" s="174" t="s">
        <v>77</v>
      </c>
      <c r="C111" s="4" t="s">
        <v>78</v>
      </c>
      <c r="D111" s="5"/>
      <c r="E111" s="14">
        <v>2</v>
      </c>
      <c r="F111" s="103"/>
      <c r="G111" s="104"/>
      <c r="H111" s="5">
        <f t="shared" si="19"/>
        <v>0</v>
      </c>
      <c r="I111" s="104"/>
      <c r="J111" s="104"/>
      <c r="K111" s="5">
        <f t="shared" si="20"/>
        <v>0</v>
      </c>
      <c r="L111" s="104"/>
      <c r="M111" s="104"/>
      <c r="N111" s="5">
        <f t="shared" si="21"/>
        <v>0</v>
      </c>
      <c r="O111" s="104"/>
      <c r="P111" s="104"/>
      <c r="Q111" s="5">
        <f t="shared" si="22"/>
        <v>0</v>
      </c>
      <c r="R111" s="114"/>
      <c r="S111" s="17"/>
      <c r="T111" s="17"/>
      <c r="U111" s="69"/>
      <c r="V111" s="70"/>
      <c r="W111" s="70"/>
      <c r="X111" s="70">
        <v>1</v>
      </c>
      <c r="Y111" s="70">
        <v>2</v>
      </c>
      <c r="Z111" s="70"/>
      <c r="AA111" s="71"/>
      <c r="AB111" s="74"/>
      <c r="AC111" s="41">
        <f t="shared" si="14"/>
        <v>0</v>
      </c>
      <c r="AD111" s="68">
        <f t="shared" si="15"/>
        <v>0</v>
      </c>
      <c r="AE111" s="68">
        <f t="shared" si="16"/>
        <v>0</v>
      </c>
      <c r="AF111" s="56">
        <f t="shared" si="17"/>
        <v>0</v>
      </c>
      <c r="AH111" s="119">
        <v>1</v>
      </c>
      <c r="AI111" s="24"/>
      <c r="AJ111" s="23"/>
      <c r="AK111" s="23"/>
      <c r="AL111" s="23">
        <v>1</v>
      </c>
      <c r="AM111" s="23">
        <v>1</v>
      </c>
      <c r="AN111" s="23"/>
      <c r="AO111" s="5"/>
      <c r="AP111" s="8"/>
    </row>
    <row r="112" spans="1:42" ht="18" customHeight="1" thickBot="1">
      <c r="A112" s="171"/>
      <c r="B112" s="171"/>
      <c r="C112" s="4" t="s">
        <v>79</v>
      </c>
      <c r="D112" s="5"/>
      <c r="E112" s="14">
        <v>2</v>
      </c>
      <c r="F112" s="103"/>
      <c r="G112" s="104"/>
      <c r="H112" s="5">
        <f t="shared" si="19"/>
        <v>0</v>
      </c>
      <c r="I112" s="104"/>
      <c r="J112" s="104"/>
      <c r="K112" s="5">
        <f t="shared" si="20"/>
        <v>0</v>
      </c>
      <c r="L112" s="104"/>
      <c r="M112" s="104"/>
      <c r="N112" s="5">
        <f t="shared" si="21"/>
        <v>0</v>
      </c>
      <c r="O112" s="104"/>
      <c r="P112" s="104"/>
      <c r="Q112" s="5">
        <f t="shared" si="22"/>
        <v>0</v>
      </c>
      <c r="R112" s="114"/>
      <c r="S112" s="17"/>
      <c r="T112" s="17"/>
      <c r="U112" s="69"/>
      <c r="V112" s="70"/>
      <c r="W112" s="70"/>
      <c r="X112" s="70">
        <v>1</v>
      </c>
      <c r="Y112" s="70">
        <v>2</v>
      </c>
      <c r="Z112" s="70"/>
      <c r="AA112" s="71"/>
      <c r="AB112" s="74"/>
      <c r="AC112" s="41">
        <f t="shared" si="14"/>
        <v>0</v>
      </c>
      <c r="AD112" s="68">
        <f t="shared" si="15"/>
        <v>0</v>
      </c>
      <c r="AE112" s="68">
        <f t="shared" si="16"/>
        <v>0</v>
      </c>
      <c r="AF112" s="56">
        <f t="shared" si="17"/>
        <v>0</v>
      </c>
      <c r="AH112" s="119">
        <v>1</v>
      </c>
      <c r="AI112" s="24"/>
      <c r="AJ112" s="23"/>
      <c r="AK112" s="23"/>
      <c r="AL112" s="23">
        <v>1</v>
      </c>
      <c r="AM112" s="23">
        <v>1</v>
      </c>
      <c r="AN112" s="23"/>
      <c r="AO112" s="5"/>
      <c r="AP112" s="8"/>
    </row>
    <row r="113" spans="1:42" ht="18" customHeight="1" thickBot="1">
      <c r="A113" s="171"/>
      <c r="B113" s="171"/>
      <c r="C113" s="4" t="s">
        <v>80</v>
      </c>
      <c r="D113" s="5"/>
      <c r="E113" s="14">
        <v>2</v>
      </c>
      <c r="F113" s="103"/>
      <c r="G113" s="104"/>
      <c r="H113" s="5">
        <f t="shared" si="19"/>
        <v>0</v>
      </c>
      <c r="I113" s="104"/>
      <c r="J113" s="104"/>
      <c r="K113" s="5">
        <f t="shared" si="20"/>
        <v>0</v>
      </c>
      <c r="L113" s="104"/>
      <c r="M113" s="104"/>
      <c r="N113" s="5">
        <f t="shared" si="21"/>
        <v>0</v>
      </c>
      <c r="O113" s="104"/>
      <c r="P113" s="104"/>
      <c r="Q113" s="5">
        <f t="shared" si="22"/>
        <v>0</v>
      </c>
      <c r="R113" s="114"/>
      <c r="S113" s="17"/>
      <c r="T113" s="17"/>
      <c r="U113" s="69"/>
      <c r="V113" s="70"/>
      <c r="W113" s="70"/>
      <c r="X113" s="70">
        <v>1</v>
      </c>
      <c r="Y113" s="70">
        <v>2</v>
      </c>
      <c r="Z113" s="70"/>
      <c r="AA113" s="71"/>
      <c r="AB113" s="74"/>
      <c r="AC113" s="41">
        <f t="shared" si="14"/>
        <v>0</v>
      </c>
      <c r="AD113" s="68">
        <f t="shared" si="15"/>
        <v>0</v>
      </c>
      <c r="AE113" s="68">
        <f t="shared" si="16"/>
        <v>0</v>
      </c>
      <c r="AF113" s="56">
        <f t="shared" si="17"/>
        <v>0</v>
      </c>
      <c r="AH113" s="119">
        <v>1</v>
      </c>
      <c r="AI113" s="24"/>
      <c r="AJ113" s="23"/>
      <c r="AK113" s="23"/>
      <c r="AL113" s="23">
        <v>1</v>
      </c>
      <c r="AM113" s="23">
        <v>1</v>
      </c>
      <c r="AN113" s="23"/>
      <c r="AO113" s="5"/>
      <c r="AP113" s="8"/>
    </row>
    <row r="114" spans="1:42" ht="18" customHeight="1" thickBot="1">
      <c r="A114" s="171"/>
      <c r="B114" s="171"/>
      <c r="C114" s="4" t="s">
        <v>81</v>
      </c>
      <c r="D114" s="5"/>
      <c r="E114" s="14">
        <v>2</v>
      </c>
      <c r="F114" s="103"/>
      <c r="G114" s="104"/>
      <c r="H114" s="5">
        <f t="shared" si="19"/>
        <v>0</v>
      </c>
      <c r="I114" s="104"/>
      <c r="J114" s="104"/>
      <c r="K114" s="5">
        <f t="shared" si="20"/>
        <v>0</v>
      </c>
      <c r="L114" s="104"/>
      <c r="M114" s="104"/>
      <c r="N114" s="5">
        <f t="shared" si="21"/>
        <v>0</v>
      </c>
      <c r="O114" s="104"/>
      <c r="P114" s="104"/>
      <c r="Q114" s="5">
        <f t="shared" si="22"/>
        <v>0</v>
      </c>
      <c r="R114" s="114"/>
      <c r="S114" s="17"/>
      <c r="T114" s="17"/>
      <c r="U114" s="69"/>
      <c r="V114" s="70"/>
      <c r="W114" s="70"/>
      <c r="X114" s="70">
        <v>1</v>
      </c>
      <c r="Y114" s="70">
        <v>2</v>
      </c>
      <c r="Z114" s="70"/>
      <c r="AA114" s="71"/>
      <c r="AB114" s="74"/>
      <c r="AC114" s="41">
        <f t="shared" si="14"/>
        <v>0</v>
      </c>
      <c r="AD114" s="68">
        <f t="shared" si="15"/>
        <v>0</v>
      </c>
      <c r="AE114" s="68">
        <f t="shared" si="16"/>
        <v>0</v>
      </c>
      <c r="AF114" s="56">
        <f t="shared" si="17"/>
        <v>0</v>
      </c>
      <c r="AH114" s="119">
        <v>1</v>
      </c>
      <c r="AI114" s="24"/>
      <c r="AJ114" s="23"/>
      <c r="AK114" s="23"/>
      <c r="AL114" s="23">
        <v>1</v>
      </c>
      <c r="AM114" s="23">
        <v>1</v>
      </c>
      <c r="AN114" s="23"/>
      <c r="AO114" s="5"/>
      <c r="AP114" s="8"/>
    </row>
    <row r="115" spans="1:42" ht="18" customHeight="1" thickBot="1">
      <c r="A115" s="171"/>
      <c r="B115" s="171"/>
      <c r="C115" s="4" t="s">
        <v>82</v>
      </c>
      <c r="D115" s="5"/>
      <c r="E115" s="14">
        <v>2</v>
      </c>
      <c r="F115" s="103"/>
      <c r="G115" s="104"/>
      <c r="H115" s="5">
        <f t="shared" si="19"/>
        <v>0</v>
      </c>
      <c r="I115" s="104"/>
      <c r="J115" s="104"/>
      <c r="K115" s="5">
        <f t="shared" si="20"/>
        <v>0</v>
      </c>
      <c r="L115" s="104"/>
      <c r="M115" s="104"/>
      <c r="N115" s="5">
        <f t="shared" si="21"/>
        <v>0</v>
      </c>
      <c r="O115" s="104"/>
      <c r="P115" s="104"/>
      <c r="Q115" s="5">
        <f t="shared" si="22"/>
        <v>0</v>
      </c>
      <c r="R115" s="114"/>
      <c r="S115" s="17"/>
      <c r="T115" s="17"/>
      <c r="U115" s="69"/>
      <c r="V115" s="70"/>
      <c r="W115" s="70"/>
      <c r="X115" s="70">
        <v>1</v>
      </c>
      <c r="Y115" s="70">
        <v>2</v>
      </c>
      <c r="Z115" s="70"/>
      <c r="AA115" s="71"/>
      <c r="AB115" s="74"/>
      <c r="AC115" s="41">
        <f t="shared" si="14"/>
        <v>0</v>
      </c>
      <c r="AD115" s="68">
        <f t="shared" si="15"/>
        <v>0</v>
      </c>
      <c r="AE115" s="68">
        <f t="shared" si="16"/>
        <v>0</v>
      </c>
      <c r="AF115" s="56">
        <f t="shared" si="17"/>
        <v>0</v>
      </c>
      <c r="AH115" s="119">
        <v>1</v>
      </c>
      <c r="AI115" s="24"/>
      <c r="AJ115" s="23"/>
      <c r="AK115" s="23"/>
      <c r="AL115" s="23">
        <v>1</v>
      </c>
      <c r="AM115" s="23">
        <v>1</v>
      </c>
      <c r="AN115" s="23"/>
      <c r="AO115" s="5"/>
      <c r="AP115" s="8"/>
    </row>
    <row r="116" spans="1:42" ht="18" customHeight="1" thickBot="1">
      <c r="A116" s="171"/>
      <c r="B116" s="171"/>
      <c r="C116" s="4" t="s">
        <v>83</v>
      </c>
      <c r="D116" s="5"/>
      <c r="E116" s="14">
        <v>2</v>
      </c>
      <c r="F116" s="103"/>
      <c r="G116" s="104"/>
      <c r="H116" s="5">
        <f t="shared" si="19"/>
        <v>0</v>
      </c>
      <c r="I116" s="104"/>
      <c r="J116" s="104"/>
      <c r="K116" s="5">
        <f t="shared" si="20"/>
        <v>0</v>
      </c>
      <c r="L116" s="104"/>
      <c r="M116" s="104"/>
      <c r="N116" s="5">
        <f t="shared" si="21"/>
        <v>0</v>
      </c>
      <c r="O116" s="104"/>
      <c r="P116" s="104"/>
      <c r="Q116" s="5">
        <f t="shared" si="22"/>
        <v>0</v>
      </c>
      <c r="R116" s="114"/>
      <c r="S116" s="17"/>
      <c r="T116" s="17"/>
      <c r="U116" s="69"/>
      <c r="V116" s="70"/>
      <c r="W116" s="70"/>
      <c r="X116" s="70">
        <v>1</v>
      </c>
      <c r="Y116" s="70">
        <v>2</v>
      </c>
      <c r="Z116" s="70"/>
      <c r="AA116" s="71"/>
      <c r="AB116" s="74"/>
      <c r="AC116" s="41">
        <f t="shared" si="14"/>
        <v>0</v>
      </c>
      <c r="AD116" s="68">
        <f t="shared" si="15"/>
        <v>0</v>
      </c>
      <c r="AE116" s="68">
        <f t="shared" si="16"/>
        <v>0</v>
      </c>
      <c r="AF116" s="56">
        <f t="shared" si="17"/>
        <v>0</v>
      </c>
      <c r="AH116" s="119">
        <v>1</v>
      </c>
      <c r="AI116" s="24"/>
      <c r="AJ116" s="23"/>
      <c r="AK116" s="23"/>
      <c r="AL116" s="23">
        <v>1</v>
      </c>
      <c r="AM116" s="23">
        <v>1</v>
      </c>
      <c r="AN116" s="23"/>
      <c r="AO116" s="5"/>
      <c r="AP116" s="8"/>
    </row>
    <row r="117" spans="1:42" ht="18" customHeight="1" thickBot="1">
      <c r="A117" s="171"/>
      <c r="B117" s="173"/>
      <c r="C117" s="4" t="s">
        <v>84</v>
      </c>
      <c r="D117" s="5"/>
      <c r="E117" s="14">
        <v>2</v>
      </c>
      <c r="F117" s="103"/>
      <c r="G117" s="104"/>
      <c r="H117" s="5">
        <f t="shared" si="19"/>
        <v>0</v>
      </c>
      <c r="I117" s="104"/>
      <c r="J117" s="104"/>
      <c r="K117" s="5">
        <f t="shared" si="20"/>
        <v>0</v>
      </c>
      <c r="L117" s="104"/>
      <c r="M117" s="104"/>
      <c r="N117" s="5">
        <f t="shared" si="21"/>
        <v>0</v>
      </c>
      <c r="O117" s="104"/>
      <c r="P117" s="104"/>
      <c r="Q117" s="5">
        <f t="shared" si="22"/>
        <v>0</v>
      </c>
      <c r="R117" s="114"/>
      <c r="S117" s="17"/>
      <c r="T117" s="17"/>
      <c r="U117" s="69"/>
      <c r="V117" s="70"/>
      <c r="W117" s="70"/>
      <c r="X117" s="70">
        <v>1</v>
      </c>
      <c r="Y117" s="70">
        <v>2</v>
      </c>
      <c r="Z117" s="70"/>
      <c r="AA117" s="71"/>
      <c r="AB117" s="74"/>
      <c r="AC117" s="41">
        <f t="shared" si="14"/>
        <v>0</v>
      </c>
      <c r="AD117" s="68">
        <f t="shared" si="15"/>
        <v>0</v>
      </c>
      <c r="AE117" s="68">
        <f t="shared" si="16"/>
        <v>0</v>
      </c>
      <c r="AF117" s="56">
        <f t="shared" si="17"/>
        <v>0</v>
      </c>
      <c r="AH117" s="119">
        <v>1</v>
      </c>
      <c r="AI117" s="24"/>
      <c r="AJ117" s="23"/>
      <c r="AK117" s="23"/>
      <c r="AL117" s="23">
        <v>1</v>
      </c>
      <c r="AM117" s="23">
        <v>1</v>
      </c>
      <c r="AN117" s="23"/>
      <c r="AO117" s="5"/>
      <c r="AP117" s="8"/>
    </row>
    <row r="118" spans="1:42" ht="18" customHeight="1" thickBot="1">
      <c r="A118" s="171"/>
      <c r="B118" s="196" t="s">
        <v>129</v>
      </c>
      <c r="C118" s="4" t="s">
        <v>85</v>
      </c>
      <c r="D118" s="5" t="s">
        <v>4</v>
      </c>
      <c r="E118" s="14">
        <v>2</v>
      </c>
      <c r="F118" s="103"/>
      <c r="G118" s="104"/>
      <c r="H118" s="5">
        <f t="shared" si="19"/>
        <v>0</v>
      </c>
      <c r="I118" s="104"/>
      <c r="J118" s="104"/>
      <c r="K118" s="5">
        <f t="shared" si="20"/>
        <v>0</v>
      </c>
      <c r="L118" s="104"/>
      <c r="M118" s="104"/>
      <c r="N118" s="5">
        <f t="shared" si="21"/>
        <v>0</v>
      </c>
      <c r="O118" s="104"/>
      <c r="P118" s="104"/>
      <c r="Q118" s="5">
        <f t="shared" si="22"/>
        <v>0</v>
      </c>
      <c r="R118" s="114"/>
      <c r="S118" s="17"/>
      <c r="T118" s="17"/>
      <c r="U118" s="39"/>
      <c r="V118" s="67">
        <v>1</v>
      </c>
      <c r="W118" s="67"/>
      <c r="X118" s="67">
        <v>1</v>
      </c>
      <c r="Y118" s="67">
        <v>2</v>
      </c>
      <c r="Z118" s="67">
        <v>2</v>
      </c>
      <c r="AA118" s="68">
        <v>2</v>
      </c>
      <c r="AB118" s="73">
        <v>2</v>
      </c>
      <c r="AC118" s="41">
        <f t="shared" si="14"/>
        <v>0</v>
      </c>
      <c r="AD118" s="68">
        <f t="shared" si="15"/>
        <v>0</v>
      </c>
      <c r="AE118" s="68">
        <f t="shared" si="16"/>
        <v>0</v>
      </c>
      <c r="AF118" s="56">
        <f t="shared" si="17"/>
        <v>0</v>
      </c>
      <c r="AH118" s="1">
        <f t="shared" si="18"/>
        <v>1</v>
      </c>
      <c r="AI118" s="27"/>
      <c r="AJ118" s="28">
        <v>1</v>
      </c>
      <c r="AK118" s="28"/>
      <c r="AL118" s="28">
        <v>1</v>
      </c>
      <c r="AM118" s="28">
        <v>1</v>
      </c>
      <c r="AN118" s="28">
        <v>1</v>
      </c>
      <c r="AO118" s="29">
        <v>1</v>
      </c>
      <c r="AP118" s="30">
        <v>1</v>
      </c>
    </row>
    <row r="119" spans="1:42" ht="18" customHeight="1" thickBot="1">
      <c r="A119" s="171"/>
      <c r="B119" s="197"/>
      <c r="C119" s="57" t="s">
        <v>128</v>
      </c>
      <c r="D119" s="5" t="s">
        <v>4</v>
      </c>
      <c r="E119" s="16">
        <v>3</v>
      </c>
      <c r="F119" s="109"/>
      <c r="G119" s="110"/>
      <c r="H119" s="5">
        <f t="shared" si="19"/>
        <v>0</v>
      </c>
      <c r="I119" s="110"/>
      <c r="J119" s="110"/>
      <c r="K119" s="5">
        <f t="shared" si="20"/>
        <v>0</v>
      </c>
      <c r="L119" s="110"/>
      <c r="M119" s="110"/>
      <c r="N119" s="5">
        <f t="shared" si="21"/>
        <v>0</v>
      </c>
      <c r="O119" s="110"/>
      <c r="P119" s="110"/>
      <c r="Q119" s="5">
        <f>O119+P119+N119</f>
        <v>0</v>
      </c>
      <c r="R119" s="114"/>
      <c r="S119" s="17"/>
      <c r="T119" s="17"/>
      <c r="U119" s="39"/>
      <c r="V119" s="67">
        <v>1</v>
      </c>
      <c r="W119" s="67"/>
      <c r="X119" s="67">
        <v>1</v>
      </c>
      <c r="Y119" s="67">
        <v>2</v>
      </c>
      <c r="Z119" s="67">
        <v>2</v>
      </c>
      <c r="AA119" s="68">
        <v>2</v>
      </c>
      <c r="AB119" s="73">
        <v>2</v>
      </c>
      <c r="AC119" s="41">
        <f t="shared" si="14"/>
        <v>0</v>
      </c>
      <c r="AD119" s="68">
        <f t="shared" si="15"/>
        <v>0</v>
      </c>
      <c r="AE119" s="68">
        <f t="shared" si="16"/>
        <v>0</v>
      </c>
      <c r="AF119" s="56">
        <f t="shared" si="17"/>
        <v>0</v>
      </c>
      <c r="AH119" s="1">
        <f t="shared" si="18"/>
        <v>1</v>
      </c>
      <c r="AI119" s="27"/>
      <c r="AJ119" s="28">
        <v>1</v>
      </c>
      <c r="AK119" s="28"/>
      <c r="AL119" s="28">
        <v>1</v>
      </c>
      <c r="AM119" s="28">
        <v>1</v>
      </c>
      <c r="AN119" s="28">
        <v>1</v>
      </c>
      <c r="AO119" s="29">
        <v>1</v>
      </c>
      <c r="AP119" s="30">
        <v>1</v>
      </c>
    </row>
    <row r="120" spans="1:42" ht="18" customHeight="1" thickBot="1">
      <c r="A120" s="172"/>
      <c r="B120" s="198"/>
      <c r="C120" s="6" t="s">
        <v>127</v>
      </c>
      <c r="D120" s="7" t="s">
        <v>4</v>
      </c>
      <c r="E120" s="15">
        <v>3</v>
      </c>
      <c r="F120" s="105"/>
      <c r="G120" s="106"/>
      <c r="H120" s="7">
        <f t="shared" si="19"/>
        <v>0</v>
      </c>
      <c r="I120" s="106"/>
      <c r="J120" s="106"/>
      <c r="K120" s="7">
        <f t="shared" si="20"/>
        <v>0</v>
      </c>
      <c r="L120" s="106"/>
      <c r="M120" s="106"/>
      <c r="N120" s="7">
        <f t="shared" si="21"/>
        <v>0</v>
      </c>
      <c r="O120" s="106"/>
      <c r="P120" s="106"/>
      <c r="Q120" s="7">
        <f t="shared" si="22"/>
        <v>0</v>
      </c>
      <c r="R120" s="115"/>
      <c r="S120" s="17"/>
      <c r="T120" s="17"/>
      <c r="U120" s="75"/>
      <c r="V120" s="76">
        <v>1</v>
      </c>
      <c r="W120" s="76"/>
      <c r="X120" s="76">
        <v>1</v>
      </c>
      <c r="Y120" s="76">
        <v>2</v>
      </c>
      <c r="Z120" s="76">
        <v>2</v>
      </c>
      <c r="AA120" s="77">
        <v>2</v>
      </c>
      <c r="AB120" s="78">
        <v>2</v>
      </c>
      <c r="AC120" s="79">
        <f t="shared" si="14"/>
        <v>0</v>
      </c>
      <c r="AD120" s="77">
        <f t="shared" si="15"/>
        <v>0</v>
      </c>
      <c r="AE120" s="77">
        <f t="shared" si="16"/>
        <v>0</v>
      </c>
      <c r="AF120" s="80">
        <f t="shared" si="17"/>
        <v>0</v>
      </c>
      <c r="AH120" s="1">
        <f t="shared" si="18"/>
        <v>1</v>
      </c>
      <c r="AI120" s="84"/>
      <c r="AJ120" s="85">
        <v>1</v>
      </c>
      <c r="AK120" s="85"/>
      <c r="AL120" s="85">
        <v>1</v>
      </c>
      <c r="AM120" s="85">
        <v>1</v>
      </c>
      <c r="AN120" s="85">
        <v>1</v>
      </c>
      <c r="AO120" s="55">
        <v>1</v>
      </c>
      <c r="AP120" s="86">
        <v>1</v>
      </c>
    </row>
    <row r="121" spans="1:42" ht="18" customHeight="1" thickTop="1" thickBot="1">
      <c r="A121" s="161" t="s">
        <v>102</v>
      </c>
      <c r="B121" s="162"/>
      <c r="C121" s="93"/>
      <c r="D121" s="5"/>
      <c r="E121" s="95"/>
      <c r="F121" s="103"/>
      <c r="G121" s="104"/>
      <c r="H121" s="5">
        <f t="shared" si="19"/>
        <v>0</v>
      </c>
      <c r="I121" s="104"/>
      <c r="J121" s="104"/>
      <c r="K121" s="5">
        <f t="shared" si="20"/>
        <v>0</v>
      </c>
      <c r="L121" s="104"/>
      <c r="M121" s="104"/>
      <c r="N121" s="5">
        <f t="shared" si="21"/>
        <v>0</v>
      </c>
      <c r="O121" s="104"/>
      <c r="P121" s="104"/>
      <c r="Q121" s="5">
        <f t="shared" si="22"/>
        <v>0</v>
      </c>
      <c r="R121" s="114"/>
      <c r="S121" s="17"/>
      <c r="T121" s="17"/>
      <c r="U121" s="35"/>
      <c r="V121" s="66"/>
      <c r="W121" s="66"/>
      <c r="X121" s="66"/>
      <c r="Y121" s="66"/>
      <c r="Z121" s="66"/>
      <c r="AA121" s="60"/>
      <c r="AB121" s="72"/>
      <c r="AC121" s="37">
        <f t="shared" si="14"/>
        <v>0</v>
      </c>
      <c r="AD121" s="60">
        <f t="shared" si="15"/>
        <v>0</v>
      </c>
      <c r="AE121" s="60">
        <f t="shared" si="16"/>
        <v>0</v>
      </c>
      <c r="AF121" s="43">
        <f t="shared" si="17"/>
        <v>0</v>
      </c>
      <c r="AH121" s="1">
        <f t="shared" si="18"/>
        <v>0</v>
      </c>
      <c r="AI121" s="35"/>
      <c r="AJ121" s="36"/>
      <c r="AK121" s="36"/>
      <c r="AL121" s="36"/>
      <c r="AM121" s="36"/>
      <c r="AN121" s="36"/>
      <c r="AO121" s="37"/>
      <c r="AP121" s="38"/>
    </row>
    <row r="122" spans="1:42" ht="18" customHeight="1" thickBot="1">
      <c r="A122" s="163"/>
      <c r="B122" s="164"/>
      <c r="C122" s="97"/>
      <c r="D122" s="9"/>
      <c r="E122" s="99"/>
      <c r="F122" s="109"/>
      <c r="G122" s="110"/>
      <c r="H122" s="9">
        <f t="shared" si="19"/>
        <v>0</v>
      </c>
      <c r="I122" s="110"/>
      <c r="J122" s="110"/>
      <c r="K122" s="9">
        <f t="shared" si="20"/>
        <v>0</v>
      </c>
      <c r="L122" s="110"/>
      <c r="M122" s="110"/>
      <c r="N122" s="5">
        <f t="shared" si="21"/>
        <v>0</v>
      </c>
      <c r="O122" s="110"/>
      <c r="P122" s="110"/>
      <c r="Q122" s="9">
        <f t="shared" si="22"/>
        <v>0</v>
      </c>
      <c r="R122" s="114"/>
      <c r="S122" s="17"/>
      <c r="T122" s="17"/>
      <c r="U122" s="39"/>
      <c r="V122" s="67"/>
      <c r="W122" s="67"/>
      <c r="X122" s="67"/>
      <c r="Y122" s="67"/>
      <c r="Z122" s="67"/>
      <c r="AA122" s="68"/>
      <c r="AB122" s="73"/>
      <c r="AC122" s="41">
        <f t="shared" si="14"/>
        <v>0</v>
      </c>
      <c r="AD122" s="68">
        <f t="shared" si="15"/>
        <v>0</v>
      </c>
      <c r="AE122" s="68">
        <f t="shared" si="16"/>
        <v>0</v>
      </c>
      <c r="AF122" s="56">
        <f t="shared" si="17"/>
        <v>0</v>
      </c>
      <c r="AH122" s="1">
        <f t="shared" si="18"/>
        <v>0</v>
      </c>
      <c r="AI122" s="27"/>
      <c r="AJ122" s="28"/>
      <c r="AK122" s="28"/>
      <c r="AL122" s="28"/>
      <c r="AM122" s="28"/>
      <c r="AN122" s="28"/>
      <c r="AO122" s="29"/>
      <c r="AP122" s="30"/>
    </row>
    <row r="123" spans="1:42" ht="18" customHeight="1" thickBot="1">
      <c r="A123" s="163"/>
      <c r="B123" s="164"/>
      <c r="C123" s="97"/>
      <c r="D123" s="9"/>
      <c r="E123" s="99"/>
      <c r="F123" s="109"/>
      <c r="G123" s="110"/>
      <c r="H123" s="9">
        <f t="shared" si="19"/>
        <v>0</v>
      </c>
      <c r="I123" s="110"/>
      <c r="J123" s="110"/>
      <c r="K123" s="9">
        <f t="shared" si="20"/>
        <v>0</v>
      </c>
      <c r="L123" s="110"/>
      <c r="M123" s="110"/>
      <c r="N123" s="5">
        <f t="shared" si="21"/>
        <v>0</v>
      </c>
      <c r="O123" s="110"/>
      <c r="P123" s="110"/>
      <c r="Q123" s="9">
        <f t="shared" ref="Q123:Q126" si="23">O123+P123+N123</f>
        <v>0</v>
      </c>
      <c r="R123" s="114"/>
      <c r="S123" s="17"/>
      <c r="T123" s="17"/>
      <c r="U123" s="39"/>
      <c r="V123" s="67"/>
      <c r="W123" s="67"/>
      <c r="X123" s="67"/>
      <c r="Y123" s="67"/>
      <c r="Z123" s="67"/>
      <c r="AA123" s="68"/>
      <c r="AB123" s="73"/>
      <c r="AC123" s="41">
        <f t="shared" ref="AC123:AC126" si="24">IF(ISBLANK(R123),0,IF(R123=4,95,IF(R123&gt;=3,85,IF(R123&gt;=2,75,IF(R123&gt;=1,65,0)))))*H123</f>
        <v>0</v>
      </c>
      <c r="AD123" s="68">
        <f t="shared" ref="AD123:AD126" si="25">IF(ISBLANK(R123),0,IF(R123=4,95,IF(R123&gt;=3,85,IF(R123&gt;=2,75,IF(R123&gt;=1,65,0)))))*K123</f>
        <v>0</v>
      </c>
      <c r="AE123" s="68">
        <f t="shared" ref="AE123:AE126" si="26">IF(ISBLANK(R123),0,IF(R123=4,95,IF(R123&gt;=3,85,IF(R123&gt;=2,75,IF(R123&gt;=1,65,0)))))*N123</f>
        <v>0</v>
      </c>
      <c r="AF123" s="56">
        <f t="shared" ref="AF123:AF126" si="27">IF(ISBLANK(R123),0,IF(R123=4,95,IF(R123&gt;=3,85,IF(R123&gt;=2,75,IF(R123&gt;=1,65,0)))))*Q123</f>
        <v>0</v>
      </c>
      <c r="AH123" s="1">
        <f t="shared" si="18"/>
        <v>0</v>
      </c>
      <c r="AI123" s="27"/>
      <c r="AJ123" s="28"/>
      <c r="AK123" s="28"/>
      <c r="AL123" s="28"/>
      <c r="AM123" s="28"/>
      <c r="AN123" s="28"/>
      <c r="AO123" s="29"/>
      <c r="AP123" s="30"/>
    </row>
    <row r="124" spans="1:42" ht="18" customHeight="1" thickBot="1">
      <c r="A124" s="163"/>
      <c r="B124" s="164"/>
      <c r="C124" s="97"/>
      <c r="D124" s="9"/>
      <c r="E124" s="99"/>
      <c r="F124" s="109"/>
      <c r="G124" s="110"/>
      <c r="H124" s="9">
        <f t="shared" si="19"/>
        <v>0</v>
      </c>
      <c r="I124" s="110"/>
      <c r="J124" s="110"/>
      <c r="K124" s="9">
        <f t="shared" si="20"/>
        <v>0</v>
      </c>
      <c r="L124" s="110"/>
      <c r="M124" s="110"/>
      <c r="N124" s="5">
        <f t="shared" si="21"/>
        <v>0</v>
      </c>
      <c r="O124" s="110"/>
      <c r="P124" s="110"/>
      <c r="Q124" s="9">
        <f t="shared" si="23"/>
        <v>0</v>
      </c>
      <c r="R124" s="114"/>
      <c r="S124" s="17"/>
      <c r="T124" s="17"/>
      <c r="U124" s="39"/>
      <c r="V124" s="67"/>
      <c r="W124" s="67"/>
      <c r="X124" s="67"/>
      <c r="Y124" s="67"/>
      <c r="Z124" s="67"/>
      <c r="AA124" s="68"/>
      <c r="AB124" s="73"/>
      <c r="AC124" s="41">
        <f t="shared" si="24"/>
        <v>0</v>
      </c>
      <c r="AD124" s="68">
        <f t="shared" si="25"/>
        <v>0</v>
      </c>
      <c r="AE124" s="68">
        <f t="shared" si="26"/>
        <v>0</v>
      </c>
      <c r="AF124" s="56">
        <f t="shared" si="27"/>
        <v>0</v>
      </c>
      <c r="AH124" s="1">
        <f t="shared" si="18"/>
        <v>0</v>
      </c>
      <c r="AI124" s="27"/>
      <c r="AJ124" s="28"/>
      <c r="AK124" s="28"/>
      <c r="AL124" s="28"/>
      <c r="AM124" s="28"/>
      <c r="AN124" s="28"/>
      <c r="AO124" s="29"/>
      <c r="AP124" s="30"/>
    </row>
    <row r="125" spans="1:42" ht="18" customHeight="1" thickBot="1">
      <c r="A125" s="163"/>
      <c r="B125" s="164"/>
      <c r="C125" s="97"/>
      <c r="D125" s="9"/>
      <c r="E125" s="99"/>
      <c r="F125" s="109"/>
      <c r="G125" s="110"/>
      <c r="H125" s="9">
        <f t="shared" si="19"/>
        <v>0</v>
      </c>
      <c r="I125" s="110"/>
      <c r="J125" s="110"/>
      <c r="K125" s="9">
        <f t="shared" si="20"/>
        <v>0</v>
      </c>
      <c r="L125" s="110"/>
      <c r="M125" s="110"/>
      <c r="N125" s="5">
        <f t="shared" si="21"/>
        <v>0</v>
      </c>
      <c r="O125" s="110"/>
      <c r="P125" s="110"/>
      <c r="Q125" s="9">
        <f t="shared" si="23"/>
        <v>0</v>
      </c>
      <c r="R125" s="114"/>
      <c r="S125" s="17"/>
      <c r="T125" s="17"/>
      <c r="U125" s="39"/>
      <c r="V125" s="67"/>
      <c r="W125" s="67"/>
      <c r="X125" s="67"/>
      <c r="Y125" s="67"/>
      <c r="Z125" s="67"/>
      <c r="AA125" s="68"/>
      <c r="AB125" s="73"/>
      <c r="AC125" s="41">
        <f t="shared" si="24"/>
        <v>0</v>
      </c>
      <c r="AD125" s="68">
        <f t="shared" si="25"/>
        <v>0</v>
      </c>
      <c r="AE125" s="68">
        <f t="shared" si="26"/>
        <v>0</v>
      </c>
      <c r="AF125" s="56">
        <f t="shared" si="27"/>
        <v>0</v>
      </c>
      <c r="AH125" s="1">
        <f t="shared" si="18"/>
        <v>0</v>
      </c>
      <c r="AI125" s="27"/>
      <c r="AJ125" s="28"/>
      <c r="AK125" s="28"/>
      <c r="AL125" s="28"/>
      <c r="AM125" s="28"/>
      <c r="AN125" s="28"/>
      <c r="AO125" s="29"/>
      <c r="AP125" s="30"/>
    </row>
    <row r="126" spans="1:42" ht="18" customHeight="1" thickBot="1">
      <c r="A126" s="163"/>
      <c r="B126" s="164"/>
      <c r="C126" s="97"/>
      <c r="D126" s="9"/>
      <c r="E126" s="99"/>
      <c r="F126" s="109"/>
      <c r="G126" s="110"/>
      <c r="H126" s="9">
        <f t="shared" si="19"/>
        <v>0</v>
      </c>
      <c r="I126" s="110"/>
      <c r="J126" s="110"/>
      <c r="K126" s="9">
        <f t="shared" si="20"/>
        <v>0</v>
      </c>
      <c r="L126" s="110"/>
      <c r="M126" s="110"/>
      <c r="N126" s="5">
        <f t="shared" si="21"/>
        <v>0</v>
      </c>
      <c r="O126" s="110"/>
      <c r="P126" s="110"/>
      <c r="Q126" s="9">
        <f t="shared" si="23"/>
        <v>0</v>
      </c>
      <c r="R126" s="114"/>
      <c r="S126" s="17"/>
      <c r="T126" s="17"/>
      <c r="U126" s="39"/>
      <c r="V126" s="67"/>
      <c r="W126" s="67"/>
      <c r="X126" s="67"/>
      <c r="Y126" s="67"/>
      <c r="Z126" s="67"/>
      <c r="AA126" s="68"/>
      <c r="AB126" s="73"/>
      <c r="AC126" s="41">
        <f t="shared" si="24"/>
        <v>0</v>
      </c>
      <c r="AD126" s="68">
        <f t="shared" si="25"/>
        <v>0</v>
      </c>
      <c r="AE126" s="68">
        <f t="shared" si="26"/>
        <v>0</v>
      </c>
      <c r="AF126" s="56">
        <f t="shared" si="27"/>
        <v>0</v>
      </c>
      <c r="AH126" s="1">
        <f t="shared" si="18"/>
        <v>0</v>
      </c>
      <c r="AI126" s="27"/>
      <c r="AJ126" s="28"/>
      <c r="AK126" s="28"/>
      <c r="AL126" s="28"/>
      <c r="AM126" s="28"/>
      <c r="AN126" s="28"/>
      <c r="AO126" s="29"/>
      <c r="AP126" s="30"/>
    </row>
    <row r="127" spans="1:42" ht="18" customHeight="1" thickBot="1">
      <c r="A127" s="163"/>
      <c r="B127" s="164"/>
      <c r="C127" s="97"/>
      <c r="D127" s="9"/>
      <c r="E127" s="99"/>
      <c r="F127" s="109"/>
      <c r="G127" s="110"/>
      <c r="H127" s="9">
        <f t="shared" si="19"/>
        <v>0</v>
      </c>
      <c r="I127" s="110"/>
      <c r="J127" s="110"/>
      <c r="K127" s="9">
        <f t="shared" si="20"/>
        <v>0</v>
      </c>
      <c r="L127" s="110"/>
      <c r="M127" s="110"/>
      <c r="N127" s="5">
        <f t="shared" si="21"/>
        <v>0</v>
      </c>
      <c r="O127" s="110"/>
      <c r="P127" s="110"/>
      <c r="Q127" s="9">
        <f t="shared" si="22"/>
        <v>0</v>
      </c>
      <c r="R127" s="114"/>
      <c r="S127" s="17"/>
      <c r="T127" s="17"/>
      <c r="U127" s="39"/>
      <c r="V127" s="67"/>
      <c r="W127" s="67"/>
      <c r="X127" s="67"/>
      <c r="Y127" s="67"/>
      <c r="Z127" s="67"/>
      <c r="AA127" s="68"/>
      <c r="AB127" s="73"/>
      <c r="AC127" s="41">
        <f t="shared" si="14"/>
        <v>0</v>
      </c>
      <c r="AD127" s="68">
        <f t="shared" si="15"/>
        <v>0</v>
      </c>
      <c r="AE127" s="68">
        <f t="shared" si="16"/>
        <v>0</v>
      </c>
      <c r="AF127" s="56">
        <f t="shared" si="17"/>
        <v>0</v>
      </c>
      <c r="AH127" s="1">
        <f t="shared" si="18"/>
        <v>0</v>
      </c>
      <c r="AI127" s="27"/>
      <c r="AJ127" s="28"/>
      <c r="AK127" s="28"/>
      <c r="AL127" s="28"/>
      <c r="AM127" s="28"/>
      <c r="AN127" s="28"/>
      <c r="AO127" s="29"/>
      <c r="AP127" s="30"/>
    </row>
    <row r="128" spans="1:42" ht="18" customHeight="1" thickBot="1">
      <c r="A128" s="163"/>
      <c r="B128" s="164"/>
      <c r="C128" s="97"/>
      <c r="D128" s="9"/>
      <c r="E128" s="99"/>
      <c r="F128" s="109"/>
      <c r="G128" s="110"/>
      <c r="H128" s="9">
        <f t="shared" si="19"/>
        <v>0</v>
      </c>
      <c r="I128" s="110"/>
      <c r="J128" s="110"/>
      <c r="K128" s="9">
        <f t="shared" si="20"/>
        <v>0</v>
      </c>
      <c r="L128" s="110"/>
      <c r="M128" s="110"/>
      <c r="N128" s="5">
        <f t="shared" si="21"/>
        <v>0</v>
      </c>
      <c r="O128" s="110"/>
      <c r="P128" s="110"/>
      <c r="Q128" s="9">
        <f t="shared" si="22"/>
        <v>0</v>
      </c>
      <c r="R128" s="114"/>
      <c r="S128" s="17"/>
      <c r="T128" s="17"/>
      <c r="U128" s="39"/>
      <c r="V128" s="67"/>
      <c r="W128" s="67"/>
      <c r="X128" s="67"/>
      <c r="Y128" s="67"/>
      <c r="Z128" s="67"/>
      <c r="AA128" s="68"/>
      <c r="AB128" s="73"/>
      <c r="AC128" s="41">
        <f t="shared" si="14"/>
        <v>0</v>
      </c>
      <c r="AD128" s="68">
        <f t="shared" si="15"/>
        <v>0</v>
      </c>
      <c r="AE128" s="68">
        <f t="shared" si="16"/>
        <v>0</v>
      </c>
      <c r="AF128" s="56">
        <f t="shared" si="17"/>
        <v>0</v>
      </c>
      <c r="AH128" s="1">
        <f t="shared" si="18"/>
        <v>0</v>
      </c>
      <c r="AI128" s="27"/>
      <c r="AJ128" s="28"/>
      <c r="AK128" s="28"/>
      <c r="AL128" s="28"/>
      <c r="AM128" s="28"/>
      <c r="AN128" s="28"/>
      <c r="AO128" s="29"/>
      <c r="AP128" s="30"/>
    </row>
    <row r="129" spans="1:42" ht="18" customHeight="1" thickBot="1">
      <c r="A129" s="163"/>
      <c r="B129" s="164"/>
      <c r="C129" s="97"/>
      <c r="D129" s="9"/>
      <c r="E129" s="99"/>
      <c r="F129" s="109"/>
      <c r="G129" s="110"/>
      <c r="H129" s="9">
        <f t="shared" si="19"/>
        <v>0</v>
      </c>
      <c r="I129" s="110"/>
      <c r="J129" s="110"/>
      <c r="K129" s="9">
        <f t="shared" si="20"/>
        <v>0</v>
      </c>
      <c r="L129" s="110"/>
      <c r="M129" s="110"/>
      <c r="N129" s="5">
        <f t="shared" si="21"/>
        <v>0</v>
      </c>
      <c r="O129" s="110"/>
      <c r="P129" s="110"/>
      <c r="Q129" s="9">
        <f>O129+P129+N129</f>
        <v>0</v>
      </c>
      <c r="R129" s="114"/>
      <c r="S129" s="17"/>
      <c r="T129" s="17"/>
      <c r="U129" s="39"/>
      <c r="V129" s="67"/>
      <c r="W129" s="67"/>
      <c r="X129" s="67"/>
      <c r="Y129" s="67"/>
      <c r="Z129" s="67"/>
      <c r="AA129" s="68"/>
      <c r="AB129" s="73"/>
      <c r="AC129" s="41">
        <f t="shared" si="14"/>
        <v>0</v>
      </c>
      <c r="AD129" s="68">
        <f t="shared" si="15"/>
        <v>0</v>
      </c>
      <c r="AE129" s="68">
        <f t="shared" si="16"/>
        <v>0</v>
      </c>
      <c r="AF129" s="56">
        <f t="shared" si="17"/>
        <v>0</v>
      </c>
      <c r="AH129" s="1">
        <f t="shared" si="18"/>
        <v>0</v>
      </c>
      <c r="AI129" s="27"/>
      <c r="AJ129" s="28"/>
      <c r="AK129" s="28"/>
      <c r="AL129" s="28"/>
      <c r="AM129" s="28"/>
      <c r="AN129" s="28"/>
      <c r="AO129" s="29"/>
      <c r="AP129" s="30"/>
    </row>
    <row r="130" spans="1:42" ht="18" customHeight="1" thickBot="1">
      <c r="A130" s="163"/>
      <c r="B130" s="164"/>
      <c r="C130" s="97"/>
      <c r="D130" s="9"/>
      <c r="E130" s="99"/>
      <c r="F130" s="109"/>
      <c r="G130" s="110"/>
      <c r="H130" s="9">
        <f t="shared" si="19"/>
        <v>0</v>
      </c>
      <c r="I130" s="110"/>
      <c r="J130" s="110"/>
      <c r="K130" s="9">
        <f t="shared" si="20"/>
        <v>0</v>
      </c>
      <c r="L130" s="110"/>
      <c r="M130" s="110"/>
      <c r="N130" s="5">
        <f t="shared" si="21"/>
        <v>0</v>
      </c>
      <c r="O130" s="110"/>
      <c r="P130" s="110"/>
      <c r="Q130" s="9">
        <f>O130+P130+N130</f>
        <v>0</v>
      </c>
      <c r="R130" s="114"/>
      <c r="S130" s="17"/>
      <c r="T130" s="17"/>
      <c r="U130" s="39"/>
      <c r="V130" s="67"/>
      <c r="W130" s="67"/>
      <c r="X130" s="67"/>
      <c r="Y130" s="67"/>
      <c r="Z130" s="67"/>
      <c r="AA130" s="68"/>
      <c r="AB130" s="73"/>
      <c r="AC130" s="41">
        <f t="shared" si="14"/>
        <v>0</v>
      </c>
      <c r="AD130" s="68">
        <f t="shared" si="15"/>
        <v>0</v>
      </c>
      <c r="AE130" s="68">
        <f t="shared" si="16"/>
        <v>0</v>
      </c>
      <c r="AF130" s="56">
        <f t="shared" si="17"/>
        <v>0</v>
      </c>
      <c r="AH130" s="1">
        <f t="shared" si="18"/>
        <v>0</v>
      </c>
      <c r="AI130" s="27"/>
      <c r="AJ130" s="28"/>
      <c r="AK130" s="28"/>
      <c r="AL130" s="28"/>
      <c r="AM130" s="28"/>
      <c r="AN130" s="28"/>
      <c r="AO130" s="29"/>
      <c r="AP130" s="30"/>
    </row>
    <row r="131" spans="1:42" ht="18" customHeight="1" thickBot="1">
      <c r="A131" s="163"/>
      <c r="B131" s="164"/>
      <c r="C131" s="97"/>
      <c r="D131" s="9"/>
      <c r="E131" s="99"/>
      <c r="F131" s="109"/>
      <c r="G131" s="110"/>
      <c r="H131" s="9">
        <f t="shared" si="19"/>
        <v>0</v>
      </c>
      <c r="I131" s="110"/>
      <c r="J131" s="110"/>
      <c r="K131" s="9">
        <f t="shared" si="20"/>
        <v>0</v>
      </c>
      <c r="L131" s="110"/>
      <c r="M131" s="110"/>
      <c r="N131" s="5">
        <f t="shared" si="21"/>
        <v>0</v>
      </c>
      <c r="O131" s="110"/>
      <c r="P131" s="110"/>
      <c r="Q131" s="9">
        <f>O131+P131+N131</f>
        <v>0</v>
      </c>
      <c r="R131" s="114"/>
      <c r="S131" s="17"/>
      <c r="T131" s="17"/>
      <c r="U131" s="39"/>
      <c r="V131" s="67"/>
      <c r="W131" s="67"/>
      <c r="X131" s="67"/>
      <c r="Y131" s="67"/>
      <c r="Z131" s="67"/>
      <c r="AA131" s="68"/>
      <c r="AB131" s="73"/>
      <c r="AC131" s="41">
        <f t="shared" si="14"/>
        <v>0</v>
      </c>
      <c r="AD131" s="68">
        <f t="shared" si="15"/>
        <v>0</v>
      </c>
      <c r="AE131" s="68">
        <f t="shared" si="16"/>
        <v>0</v>
      </c>
      <c r="AF131" s="56">
        <f t="shared" si="17"/>
        <v>0</v>
      </c>
      <c r="AH131" s="1">
        <f t="shared" si="18"/>
        <v>0</v>
      </c>
      <c r="AI131" s="27"/>
      <c r="AJ131" s="28"/>
      <c r="AK131" s="28"/>
      <c r="AL131" s="28"/>
      <c r="AM131" s="28"/>
      <c r="AN131" s="28"/>
      <c r="AO131" s="29"/>
      <c r="AP131" s="30"/>
    </row>
    <row r="132" spans="1:42" ht="18" customHeight="1" thickBot="1">
      <c r="A132" s="163"/>
      <c r="B132" s="164"/>
      <c r="C132" s="97"/>
      <c r="D132" s="9"/>
      <c r="E132" s="99"/>
      <c r="F132" s="109"/>
      <c r="G132" s="110"/>
      <c r="H132" s="9">
        <f t="shared" si="19"/>
        <v>0</v>
      </c>
      <c r="I132" s="110"/>
      <c r="J132" s="110"/>
      <c r="K132" s="9">
        <f t="shared" si="20"/>
        <v>0</v>
      </c>
      <c r="L132" s="110"/>
      <c r="M132" s="110"/>
      <c r="N132" s="5">
        <f t="shared" si="21"/>
        <v>0</v>
      </c>
      <c r="O132" s="110"/>
      <c r="P132" s="110"/>
      <c r="Q132" s="9">
        <f t="shared" si="22"/>
        <v>0</v>
      </c>
      <c r="R132" s="114"/>
      <c r="S132" s="17"/>
      <c r="T132" s="17"/>
      <c r="U132" s="39"/>
      <c r="V132" s="67"/>
      <c r="W132" s="67"/>
      <c r="X132" s="67"/>
      <c r="Y132" s="67"/>
      <c r="Z132" s="67"/>
      <c r="AA132" s="68"/>
      <c r="AB132" s="73"/>
      <c r="AC132" s="41">
        <f t="shared" si="14"/>
        <v>0</v>
      </c>
      <c r="AD132" s="68">
        <f t="shared" si="15"/>
        <v>0</v>
      </c>
      <c r="AE132" s="68">
        <f t="shared" si="16"/>
        <v>0</v>
      </c>
      <c r="AF132" s="56">
        <f t="shared" si="17"/>
        <v>0</v>
      </c>
      <c r="AH132" s="1">
        <f t="shared" si="18"/>
        <v>0</v>
      </c>
      <c r="AI132" s="27"/>
      <c r="AJ132" s="28"/>
      <c r="AK132" s="28"/>
      <c r="AL132" s="28"/>
      <c r="AM132" s="28"/>
      <c r="AN132" s="28"/>
      <c r="AO132" s="29"/>
      <c r="AP132" s="30"/>
    </row>
    <row r="133" spans="1:42" ht="18" customHeight="1" thickBot="1">
      <c r="A133" s="163"/>
      <c r="B133" s="164"/>
      <c r="C133" s="97"/>
      <c r="D133" s="9"/>
      <c r="E133" s="99"/>
      <c r="F133" s="109"/>
      <c r="G133" s="110"/>
      <c r="H133" s="9">
        <f t="shared" si="19"/>
        <v>0</v>
      </c>
      <c r="I133" s="110"/>
      <c r="J133" s="110"/>
      <c r="K133" s="9">
        <f t="shared" si="20"/>
        <v>0</v>
      </c>
      <c r="L133" s="110"/>
      <c r="M133" s="110"/>
      <c r="N133" s="5">
        <f t="shared" si="21"/>
        <v>0</v>
      </c>
      <c r="O133" s="110"/>
      <c r="P133" s="110"/>
      <c r="Q133" s="9">
        <f t="shared" si="22"/>
        <v>0</v>
      </c>
      <c r="R133" s="114"/>
      <c r="S133" s="17"/>
      <c r="T133" s="17"/>
      <c r="U133" s="39"/>
      <c r="V133" s="67"/>
      <c r="W133" s="67"/>
      <c r="X133" s="67"/>
      <c r="Y133" s="67"/>
      <c r="Z133" s="67"/>
      <c r="AA133" s="68"/>
      <c r="AB133" s="73"/>
      <c r="AC133" s="41">
        <f t="shared" si="14"/>
        <v>0</v>
      </c>
      <c r="AD133" s="68">
        <f t="shared" si="15"/>
        <v>0</v>
      </c>
      <c r="AE133" s="68">
        <f t="shared" si="16"/>
        <v>0</v>
      </c>
      <c r="AF133" s="56">
        <f t="shared" si="17"/>
        <v>0</v>
      </c>
      <c r="AH133" s="1">
        <f t="shared" si="18"/>
        <v>0</v>
      </c>
      <c r="AI133" s="27"/>
      <c r="AJ133" s="28"/>
      <c r="AK133" s="28"/>
      <c r="AL133" s="28"/>
      <c r="AM133" s="28"/>
      <c r="AN133" s="28"/>
      <c r="AO133" s="29"/>
      <c r="AP133" s="30"/>
    </row>
    <row r="134" spans="1:42" ht="18" customHeight="1" thickBot="1">
      <c r="A134" s="165"/>
      <c r="B134" s="166"/>
      <c r="C134" s="98"/>
      <c r="D134" s="26"/>
      <c r="E134" s="100"/>
      <c r="F134" s="111"/>
      <c r="G134" s="112"/>
      <c r="H134" s="26">
        <f>F134+G134</f>
        <v>0</v>
      </c>
      <c r="I134" s="112"/>
      <c r="J134" s="112"/>
      <c r="K134" s="9">
        <f t="shared" si="20"/>
        <v>0</v>
      </c>
      <c r="L134" s="112"/>
      <c r="M134" s="112"/>
      <c r="N134" s="5">
        <f t="shared" si="21"/>
        <v>0</v>
      </c>
      <c r="O134" s="112"/>
      <c r="P134" s="112"/>
      <c r="Q134" s="9">
        <f t="shared" si="22"/>
        <v>0</v>
      </c>
      <c r="R134" s="114"/>
      <c r="S134" s="17"/>
      <c r="T134" s="17"/>
      <c r="U134" s="47"/>
      <c r="V134" s="59"/>
      <c r="W134" s="59"/>
      <c r="X134" s="59"/>
      <c r="Y134" s="59"/>
      <c r="Z134" s="59"/>
      <c r="AA134" s="58"/>
      <c r="AB134" s="52"/>
      <c r="AC134" s="49">
        <f t="shared" si="14"/>
        <v>0</v>
      </c>
      <c r="AD134" s="58">
        <f t="shared" si="15"/>
        <v>0</v>
      </c>
      <c r="AE134" s="58">
        <f t="shared" si="16"/>
        <v>0</v>
      </c>
      <c r="AF134" s="51">
        <f t="shared" si="17"/>
        <v>0</v>
      </c>
      <c r="AH134" s="1">
        <f t="shared" ref="AH134" si="28">IF(OR(D134="○",D134="△2",D134="△3"),1,0)</f>
        <v>0</v>
      </c>
      <c r="AI134" s="47"/>
      <c r="AJ134" s="48"/>
      <c r="AK134" s="48"/>
      <c r="AL134" s="48"/>
      <c r="AM134" s="48"/>
      <c r="AN134" s="48"/>
      <c r="AO134" s="49"/>
      <c r="AP134" s="50"/>
    </row>
    <row r="135" spans="1:42" ht="18" customHeight="1" thickTop="1" thickBot="1">
      <c r="A135" s="175"/>
      <c r="B135" s="176"/>
      <c r="C135" s="12" t="s">
        <v>92</v>
      </c>
      <c r="D135" s="13"/>
      <c r="E135" s="18"/>
      <c r="F135" s="20">
        <f>SUM(F8:F134)</f>
        <v>0</v>
      </c>
      <c r="G135" s="13">
        <f>SUM(G8:G134)</f>
        <v>0</v>
      </c>
      <c r="H135" s="13">
        <f>SUM(F135,G135)</f>
        <v>0</v>
      </c>
      <c r="I135" s="13">
        <f>SUM(I8:I134)</f>
        <v>0</v>
      </c>
      <c r="J135" s="13">
        <f>SUM(J8:J134)</f>
        <v>0</v>
      </c>
      <c r="K135" s="13">
        <f>I135+J135+H135</f>
        <v>0</v>
      </c>
      <c r="L135" s="13">
        <f>SUM(L8:L134)</f>
        <v>0</v>
      </c>
      <c r="M135" s="13">
        <f>SUM(M8:M134)</f>
        <v>0</v>
      </c>
      <c r="N135" s="13">
        <f>L135+M135+K135</f>
        <v>0</v>
      </c>
      <c r="O135" s="13">
        <f>SUM(O8:O134)</f>
        <v>0</v>
      </c>
      <c r="P135" s="13">
        <f>SUM(P8:P134)</f>
        <v>0</v>
      </c>
      <c r="Q135" s="118">
        <f>O135+P135+N135</f>
        <v>0</v>
      </c>
      <c r="R135" s="25"/>
      <c r="S135" s="17"/>
      <c r="T135" s="17"/>
    </row>
    <row r="136" spans="1:42" ht="20.25" thickTop="1" thickBot="1">
      <c r="AH136" t="s">
        <v>167</v>
      </c>
    </row>
    <row r="137" spans="1:42" ht="20.25" customHeight="1" thickTop="1" thickBot="1">
      <c r="B137" s="155"/>
      <c r="C137" s="156"/>
      <c r="D137" s="156"/>
      <c r="E137" s="157"/>
      <c r="F137" s="158" t="s">
        <v>88</v>
      </c>
      <c r="G137" s="159"/>
      <c r="H137" s="159"/>
      <c r="I137" s="159" t="s">
        <v>89</v>
      </c>
      <c r="J137" s="159"/>
      <c r="K137" s="159"/>
      <c r="L137" s="159" t="s">
        <v>90</v>
      </c>
      <c r="M137" s="159"/>
      <c r="N137" s="159"/>
      <c r="O137" s="159" t="s">
        <v>91</v>
      </c>
      <c r="P137" s="159"/>
      <c r="Q137" s="160"/>
      <c r="U137" s="187"/>
      <c r="V137" s="187"/>
      <c r="W137" s="187"/>
      <c r="X137" s="187"/>
      <c r="Y137" s="187"/>
      <c r="Z137" s="187"/>
      <c r="AA137" s="187"/>
      <c r="AB137" s="187"/>
      <c r="AC137" s="187"/>
      <c r="AD137" s="187"/>
      <c r="AE137" s="187"/>
      <c r="AF137" s="187"/>
      <c r="AH137" t="s">
        <v>163</v>
      </c>
      <c r="AI137" t="s">
        <v>151</v>
      </c>
      <c r="AJ137" t="s">
        <v>152</v>
      </c>
      <c r="AK137" t="s">
        <v>157</v>
      </c>
      <c r="AL137" t="s">
        <v>153</v>
      </c>
      <c r="AM137" s="65" t="s">
        <v>158</v>
      </c>
      <c r="AN137" t="s">
        <v>154</v>
      </c>
      <c r="AO137" t="s">
        <v>155</v>
      </c>
      <c r="AP137" t="s">
        <v>156</v>
      </c>
    </row>
    <row r="138" spans="1:42" ht="19.5" customHeight="1" thickTop="1" thickBot="1">
      <c r="B138" s="163" t="s">
        <v>130</v>
      </c>
      <c r="C138" s="177"/>
      <c r="D138" s="178" t="s">
        <v>119</v>
      </c>
      <c r="E138" s="179"/>
      <c r="F138" s="180">
        <f>IF(AI138&gt;=AI143,INT(SUMPRODUCT($U$8:$U$134,$AC$8:$AC$134)/AI144+0.5),IF(INT(SUMPRODUCT($U$8:$U$134,$AC$8:$AC$134)/AI144+0.5)&gt;=60,59,INT(SUMPRODUCT($U$8:$U$134,$AC$8:$AC$134)/AI144+0.5)))</f>
        <v>0</v>
      </c>
      <c r="G138" s="181"/>
      <c r="H138" s="181"/>
      <c r="I138" s="181">
        <f>IF(AI139&gt;=AI143,INT(SUMPRODUCT($U$8:$U$134,AD8:$AD$134)/AI144+0.5),IF(INT(SUMPRODUCT($U$8:$U$134,AD8:$AD$134)/AI144+0.5)&gt;=60,59,INT(SUMPRODUCT($U$8:$U$134,AD8:$AD$134)/AI144+0.5)))</f>
        <v>0</v>
      </c>
      <c r="J138" s="181"/>
      <c r="K138" s="181"/>
      <c r="L138" s="181">
        <f>IF(AI140&gt;=AI143,INT(SUMPRODUCT($U$8:$U$134,$AE$8:$AE$134)/AI144+0.5),IF(INT(SUMPRODUCT($U$8:$U$134,$AE$8:$AE$134)/AI144+0.5)&gt;=60,59,INT(SUMPRODUCT($U$8:$U$134,$AE$8:$AE$134)/AI144+0.5)))</f>
        <v>0</v>
      </c>
      <c r="M138" s="181"/>
      <c r="N138" s="181"/>
      <c r="O138" s="181">
        <f>IF(AI141&gt;=AI143,INT(SUMPRODUCT($U$8:$U$134,$AF$8:$AF$134)/AI144+0.5),IF(INT(SUMPRODUCT($U$8:$U$134,$AF$8:$AF$134)/AI144+0.5)&gt;=60,59,INT(SUMPRODUCT($U$8:$U$134,$AF$8:$AF$134)/AI144+0.5)))</f>
        <v>0</v>
      </c>
      <c r="P138" s="181"/>
      <c r="Q138" s="182"/>
      <c r="U138" s="187"/>
      <c r="V138" s="187"/>
      <c r="W138" s="187"/>
      <c r="X138" s="187"/>
      <c r="Y138" s="187"/>
      <c r="Z138" s="187"/>
      <c r="AA138" s="187"/>
      <c r="AB138" s="187"/>
      <c r="AC138" s="187"/>
      <c r="AD138" s="187"/>
      <c r="AE138" s="187"/>
      <c r="AF138" s="187"/>
      <c r="AH138" t="s">
        <v>159</v>
      </c>
      <c r="AI138">
        <f t="shared" ref="AI138:AP138" si="29">SUMPRODUCT($H$8:$H$134,AI8:AI134)</f>
        <v>0</v>
      </c>
      <c r="AJ138">
        <f t="shared" si="29"/>
        <v>0</v>
      </c>
      <c r="AK138">
        <f t="shared" si="29"/>
        <v>0</v>
      </c>
      <c r="AL138">
        <f t="shared" si="29"/>
        <v>0</v>
      </c>
      <c r="AM138">
        <f t="shared" si="29"/>
        <v>0</v>
      </c>
      <c r="AN138">
        <f t="shared" si="29"/>
        <v>0</v>
      </c>
      <c r="AO138">
        <f t="shared" si="29"/>
        <v>0</v>
      </c>
      <c r="AP138">
        <f t="shared" si="29"/>
        <v>0</v>
      </c>
    </row>
    <row r="139" spans="1:42" ht="19.5" customHeight="1" thickBot="1">
      <c r="B139" s="163" t="s">
        <v>131</v>
      </c>
      <c r="C139" s="177"/>
      <c r="D139" s="178" t="s">
        <v>107</v>
      </c>
      <c r="E139" s="179"/>
      <c r="F139" s="183">
        <f>IF(AJ138&gt;=AJ143,INT(SUMPRODUCT($V$8:$V$134,$AC$8:$AC$134)/AJ144+0.5),IF(INT(SUMPRODUCT($V$8:$V$134,$AC$8:$AC$134)/AJ144+0.5)&gt;=60,59,INT(SUMPRODUCT($V$8:$V$134,$AC$8:$AC$134)/AJ144+0.5)))</f>
        <v>0</v>
      </c>
      <c r="G139" s="184"/>
      <c r="H139" s="184"/>
      <c r="I139" s="184">
        <f>IF(AJ139&gt;=AJ143,INT(SUMPRODUCT($V$8:$V$134,$AD$8:$AD$134)/AJ144+0.5),IF(INT(SUMPRODUCT($V$8:$V$134,$AD$8:$AD$134)/AJ144+0.5)&gt;=60,59,INT(SUMPRODUCT($V$8:$V$134,$AD$8:$AD$134)/AJ144+0.5)))</f>
        <v>0</v>
      </c>
      <c r="J139" s="184"/>
      <c r="K139" s="184"/>
      <c r="L139" s="184">
        <f>IF(AJ140&gt;=AJ143,INT(SUMPRODUCT($V$8:$V$134,$AE$8:$AE$134)/AJ144+0.5),IF(INT(SUMPRODUCT($V$8:$V$134,$AE$8:$AE$134)/AJ144+0.5)&gt;=60,59,INT(SUMPRODUCT($V$8:$V$134,$AE$8:$AE$134)/AJ144+0.5)))</f>
        <v>0</v>
      </c>
      <c r="M139" s="184"/>
      <c r="N139" s="184"/>
      <c r="O139" s="184">
        <f>IF(AJ141&gt;=AJ143,INT(SUMPRODUCT($V$8:$V$134,$AF$8:$AF$134)/AJ144+0.5),IF(INT(SUMPRODUCT($V$8:$V$134,$AF$8:$AF$134)/AJ144+0.5)&gt;=60,59,INT(SUMPRODUCT($V$8:$V$134,$AF$8:$AF$134)/AJ144+0.5)))</f>
        <v>0</v>
      </c>
      <c r="P139" s="184"/>
      <c r="Q139" s="185"/>
      <c r="U139" s="187"/>
      <c r="V139" s="187"/>
      <c r="W139" s="187"/>
      <c r="X139" s="187"/>
      <c r="Y139" s="187"/>
      <c r="Z139" s="187"/>
      <c r="AA139" s="187"/>
      <c r="AB139" s="187"/>
      <c r="AC139" s="187"/>
      <c r="AD139" s="187"/>
      <c r="AE139" s="187"/>
      <c r="AF139" s="187"/>
      <c r="AH139" t="s">
        <v>160</v>
      </c>
      <c r="AI139">
        <f t="shared" ref="AI139:AP139" si="30">SUMPRODUCT($K$8:$K$134,AI8:AI134)</f>
        <v>0</v>
      </c>
      <c r="AJ139">
        <f t="shared" si="30"/>
        <v>0</v>
      </c>
      <c r="AK139">
        <f t="shared" si="30"/>
        <v>0</v>
      </c>
      <c r="AL139">
        <f t="shared" si="30"/>
        <v>0</v>
      </c>
      <c r="AM139">
        <f t="shared" si="30"/>
        <v>0</v>
      </c>
      <c r="AN139">
        <f t="shared" si="30"/>
        <v>0</v>
      </c>
      <c r="AO139">
        <f t="shared" si="30"/>
        <v>0</v>
      </c>
      <c r="AP139">
        <f t="shared" si="30"/>
        <v>0</v>
      </c>
    </row>
    <row r="140" spans="1:42" ht="19.5" customHeight="1" thickBot="1">
      <c r="B140" s="163" t="s">
        <v>131</v>
      </c>
      <c r="C140" s="177"/>
      <c r="D140" s="178" t="s">
        <v>109</v>
      </c>
      <c r="E140" s="179"/>
      <c r="F140" s="183">
        <f>IF(AK138&gt;=AK143,INT(SUMPRODUCT($W$8:$W$134,$AC$8:$AC$134)/AK144+0.5),IF(INT(SUMPRODUCT($W$8:$W$134,$AC$8:$AC$134)/AK144+0.5)&gt;=60,59,INT(SUMPRODUCT($W$8:$W$134,$AC$8:$AC$134)/AK144+0.5)))</f>
        <v>0</v>
      </c>
      <c r="G140" s="184"/>
      <c r="H140" s="184"/>
      <c r="I140" s="184">
        <f>IF(AK139&gt;=AK143,INT(SUMPRODUCT($W$8:$W$134,$AD$8:$AD$134)/AK144+0.5),IF(INT(SUMPRODUCT($W$8:$W$134,$AD$8:$AD$134)/AK144+0.5)&gt;=60,59,INT(SUMPRODUCT($W$8:$W$134,$AD$8:$AD$134)/AK144+0.5)))</f>
        <v>0</v>
      </c>
      <c r="J140" s="184"/>
      <c r="K140" s="184"/>
      <c r="L140" s="184">
        <f>IF(AK140&gt;=AK143,INT(SUMPRODUCT($W$8:$W$134,$AE$8:$AE$134)/AK144+0.5),IF(INT(SUMPRODUCT($W$8:$W$134,$AE$8:$AE$134)/AK144+0.5)&gt;=60,59,INT(SUMPRODUCT($W$8:$W$134,$AE$8:$AE$134)/AK144+0.5)))</f>
        <v>0</v>
      </c>
      <c r="M140" s="184"/>
      <c r="N140" s="184"/>
      <c r="O140" s="184">
        <f>IF(AK141&gt;=AK143,INT(SUMPRODUCT($W$8:$W$134,$AF$8:$AF$134)/AK144+0.5),IF(INT(SUMPRODUCT($W$8:$W$134,$AF$8:$AF$134)/AK144+0.5)&gt;=60,59,INT(SUMPRODUCT($W$8:$W$134,$AF$8:$AF$134)/AK144+0.5)))</f>
        <v>0</v>
      </c>
      <c r="P140" s="184"/>
      <c r="Q140" s="185"/>
      <c r="U140" s="187"/>
      <c r="V140" s="187"/>
      <c r="W140" s="187"/>
      <c r="X140" s="187"/>
      <c r="Y140" s="187"/>
      <c r="Z140" s="187"/>
      <c r="AA140" s="187"/>
      <c r="AB140" s="187"/>
      <c r="AC140" s="187"/>
      <c r="AD140" s="187"/>
      <c r="AE140" s="187"/>
      <c r="AF140" s="187"/>
      <c r="AH140" t="s">
        <v>162</v>
      </c>
      <c r="AI140">
        <f t="shared" ref="AI140:AP140" si="31">SUMPRODUCT($N$8:$N$134,AI8:AI134)</f>
        <v>0</v>
      </c>
      <c r="AJ140">
        <f t="shared" si="31"/>
        <v>0</v>
      </c>
      <c r="AK140">
        <f t="shared" si="31"/>
        <v>0</v>
      </c>
      <c r="AL140">
        <f t="shared" si="31"/>
        <v>0</v>
      </c>
      <c r="AM140">
        <f t="shared" si="31"/>
        <v>0</v>
      </c>
      <c r="AN140">
        <f t="shared" si="31"/>
        <v>0</v>
      </c>
      <c r="AO140">
        <f t="shared" si="31"/>
        <v>0</v>
      </c>
      <c r="AP140">
        <f t="shared" si="31"/>
        <v>0</v>
      </c>
    </row>
    <row r="141" spans="1:42" ht="19.5" customHeight="1" thickBot="1">
      <c r="B141" s="163" t="s">
        <v>131</v>
      </c>
      <c r="C141" s="177"/>
      <c r="D141" s="178" t="s">
        <v>111</v>
      </c>
      <c r="E141" s="179"/>
      <c r="F141" s="183">
        <f>IF(AL138&gt;=AL143,INT(SUMPRODUCT($X$8:$X$134,$AC$8:$AC$134)/AL144+0.5),IF(INT(SUMPRODUCT($X$8:$X$134,$AC$8:$AC$134)/AL144+0.5)&gt;=60,59,INT(SUMPRODUCT($X$8:$X$134,$AC$8:$AC$134)/AL144+0.5)))</f>
        <v>0</v>
      </c>
      <c r="G141" s="184"/>
      <c r="H141" s="184"/>
      <c r="I141" s="184">
        <f>IF(AL139&gt;=AL143,INT(SUMPRODUCT($X$8:$X$134,$AD$8:$AD$134)/AL144+0.5),IF(INT(SUMPRODUCT($X$8:$X$134,$AD$8:$AD$134)/AL144+0.5)&gt;=60,59,INT(SUMPRODUCT($X$8:$X$134,$AD$8:$AD$134)/AL144+0.5)))</f>
        <v>0</v>
      </c>
      <c r="J141" s="184"/>
      <c r="K141" s="184"/>
      <c r="L141" s="184">
        <f>IF(AL140&gt;=AL143,INT(SUMPRODUCT($X$8:$X$134,$AE$8:$AE$134)/AL144+0.5),IF(INT(SUMPRODUCT($X$8:$X$134,$AE$8:$AE$134)/AL144+0.5)&gt;=60,59,INT(SUMPRODUCT($X$8:$X$134,$AE$8:$AE$134)/AL144+0.5)))</f>
        <v>0</v>
      </c>
      <c r="M141" s="184"/>
      <c r="N141" s="184"/>
      <c r="O141" s="184">
        <f>IF(AL141&gt;=AL143,INT(SUMPRODUCT($X$8:$X$134,$AF$8:$AF$134)/AL144+0.5),IF(INT(SUMPRODUCT($X$8:$X$134,$AF$8:$AF$134)/AL144+0.5)&gt;=60,59,INT(SUMPRODUCT($X$8:$X$134,$AF$8:$AF$134)/AL144+0.5)))</f>
        <v>0</v>
      </c>
      <c r="P141" s="184"/>
      <c r="Q141" s="185"/>
      <c r="U141" s="187"/>
      <c r="V141" s="187"/>
      <c r="W141" s="187"/>
      <c r="X141" s="187"/>
      <c r="Y141" s="187"/>
      <c r="Z141" s="187"/>
      <c r="AA141" s="187"/>
      <c r="AB141" s="187"/>
      <c r="AC141" s="187"/>
      <c r="AD141" s="187"/>
      <c r="AE141" s="187"/>
      <c r="AF141" s="187"/>
      <c r="AH141" t="s">
        <v>161</v>
      </c>
      <c r="AI141">
        <f t="shared" ref="AI141:AP141" si="32">SUMPRODUCT($Q$8:$Q$134,AI8:AI134)</f>
        <v>0</v>
      </c>
      <c r="AJ141">
        <f t="shared" si="32"/>
        <v>0</v>
      </c>
      <c r="AK141">
        <f t="shared" si="32"/>
        <v>0</v>
      </c>
      <c r="AL141">
        <f t="shared" si="32"/>
        <v>0</v>
      </c>
      <c r="AM141">
        <f t="shared" si="32"/>
        <v>0</v>
      </c>
      <c r="AN141">
        <f t="shared" si="32"/>
        <v>0</v>
      </c>
      <c r="AO141">
        <f t="shared" si="32"/>
        <v>0</v>
      </c>
      <c r="AP141">
        <f t="shared" si="32"/>
        <v>0</v>
      </c>
    </row>
    <row r="142" spans="1:42" ht="19.5" customHeight="1" thickBot="1">
      <c r="B142" s="163" t="s">
        <v>131</v>
      </c>
      <c r="C142" s="177"/>
      <c r="D142" s="178" t="s">
        <v>117</v>
      </c>
      <c r="E142" s="179"/>
      <c r="F142" s="183">
        <f>IF(AM138&gt;=AM143,INT(SUMPRODUCT($Y$8:$Y$134,$AC$8:$AC$134)/AM144+0.5),IF(INT(SUMPRODUCT($Y$8:$Y$134,$AC$8:$AC$134)/AM144+0.5)&gt;=60,59,INT(SUMPRODUCT($Y$8:$Y$134,$AC$8:$AC$134)/AM144+0.5)))</f>
        <v>0</v>
      </c>
      <c r="G142" s="184"/>
      <c r="H142" s="184"/>
      <c r="I142" s="186">
        <f>IF(AM139&gt;=AM143,INT(SUMPRODUCT($Y$8:$Y$134,$AD$8:$AD$134)/AM144+0.5),IF(INT(SUMPRODUCT($Y$8:$Y$134,$AD$8:$AD$134)/AM144+0.5)&gt;=60,59,INT(SUMPRODUCT($Y$8:$Y$134,$AD$8:$AD$134)/AM144+0.5)))</f>
        <v>0</v>
      </c>
      <c r="J142" s="184"/>
      <c r="K142" s="184"/>
      <c r="L142" s="186">
        <f>IF(AM140&gt;=AM143,INT(SUMPRODUCT($Y$8:$Y$134,$AE$8:$AE$134)/AM144+0.5),IF(INT(SUMPRODUCT($Y$8:$Y$134,$AE$8:$AE$134)/AM144+0.5)&gt;=60,59,INT(SUMPRODUCT($Y$8:$Y$134,$AE$8:$AE$134)/AM144+0.5)))</f>
        <v>0</v>
      </c>
      <c r="M142" s="184"/>
      <c r="N142" s="184"/>
      <c r="O142" s="186">
        <f>IF(AM141&gt;=AM143,INT(SUMPRODUCT($Y$8:$Y$134,$AF$8:$AF$134)/AM144+0.5),IF(INT(SUMPRODUCT($Y$8:$Y$134,$AF$8:$AF$134)/AM144+0.5)&gt;=60,59,INT(SUMPRODUCT($Y$8:$Y$134,$AF$8:$AF$134)/AM144+0.5)))</f>
        <v>0</v>
      </c>
      <c r="P142" s="184"/>
      <c r="Q142" s="185"/>
      <c r="U142" s="187"/>
      <c r="V142" s="187"/>
      <c r="W142" s="187"/>
      <c r="X142" s="187"/>
      <c r="Y142" s="187"/>
      <c r="Z142" s="187"/>
      <c r="AA142" s="187"/>
      <c r="AB142" s="187"/>
      <c r="AC142" s="187"/>
      <c r="AD142" s="187"/>
      <c r="AE142" s="187"/>
      <c r="AF142" s="187"/>
    </row>
    <row r="143" spans="1:42" ht="19.5" customHeight="1" thickBot="1">
      <c r="B143" s="163" t="s">
        <v>131</v>
      </c>
      <c r="C143" s="177"/>
      <c r="D143" s="178" t="s">
        <v>113</v>
      </c>
      <c r="E143" s="179"/>
      <c r="F143" s="183">
        <f>IF(AN138&gt;=AN143,INT(SUMPRODUCT($Z$8:$Z$134,$AC$8:$AC$134)/AN144+0.5),IF(INT(SUMPRODUCT($Z$8:$Z$134,$AC$8:$AC$134)/AN144+0.5)&gt;=60,59,INT(SUMPRODUCT($Z$8:$Z$134,$AC$8:$AC$134)/AN144+0.5)))</f>
        <v>0</v>
      </c>
      <c r="G143" s="184"/>
      <c r="H143" s="184"/>
      <c r="I143" s="186">
        <f>IF(AN139&gt;=AN143,INT(SUMPRODUCT($Z$8:$Z$134,$AD$8:$AD$134)/AN144+0.5),IF(INT(SUMPRODUCT($Z$8:$Z$134,$AD$8:$AD$134)/AN144+0.5)&gt;=60,59,INT(SUMPRODUCT($Z$8:$Z$134,$AD$8:$AD$134)/AN144+0.5)))</f>
        <v>0</v>
      </c>
      <c r="J143" s="184"/>
      <c r="K143" s="184"/>
      <c r="L143" s="186">
        <f>IF(AN140&gt;=AN143,INT(SUMPRODUCT($Z$8:$Z$134,$AE$8:$AE$134)/AN144+0.5),IF(INT(SUMPRODUCT($Z$8:$Z$134,$AE$8:$AE$134)/AN144+0.5)&gt;=60,59,INT(SUMPRODUCT($Z$8:$Z$134,$AE$8:$AE$134)/AN144+0.5)))</f>
        <v>0</v>
      </c>
      <c r="M143" s="184"/>
      <c r="N143" s="184"/>
      <c r="O143" s="186">
        <f>IF(AN141&gt;=AN143,INT(SUMPRODUCT($Z$8:$Z$134,$AF$8:$AF$134)/AN144+0.5),IF(INT(SUMPRODUCT($Z$8:$Z$134,$AF$8:$AF$134)/AN144+0.5)&gt;=60,59,INT(SUMPRODUCT($Z$8:$Z$134,$AF$8:$AF$134)/AN144+0.5)))</f>
        <v>0</v>
      </c>
      <c r="P143" s="184"/>
      <c r="Q143" s="185"/>
      <c r="U143" s="187"/>
      <c r="V143" s="187"/>
      <c r="W143" s="187"/>
      <c r="X143" s="187"/>
      <c r="Y143" s="187"/>
      <c r="Z143" s="187"/>
      <c r="AA143" s="187"/>
      <c r="AB143" s="187"/>
      <c r="AC143" s="187"/>
      <c r="AD143" s="187"/>
      <c r="AE143" s="187"/>
      <c r="AF143" s="187"/>
      <c r="AI143">
        <f t="shared" ref="AI143:AP143" si="33">SUMPRODUCT($E$8:$E$134,$AH$8:$AH$134,AI8:AI134)</f>
        <v>18</v>
      </c>
      <c r="AJ143">
        <f t="shared" si="33"/>
        <v>26</v>
      </c>
      <c r="AK143">
        <f t="shared" si="33"/>
        <v>20</v>
      </c>
      <c r="AL143">
        <f t="shared" si="33"/>
        <v>69</v>
      </c>
      <c r="AM143">
        <f t="shared" si="33"/>
        <v>61</v>
      </c>
      <c r="AN143">
        <f t="shared" si="33"/>
        <v>21</v>
      </c>
      <c r="AO143">
        <f t="shared" si="33"/>
        <v>18</v>
      </c>
      <c r="AP143">
        <f t="shared" si="33"/>
        <v>18</v>
      </c>
    </row>
    <row r="144" spans="1:42" ht="19.5" customHeight="1" thickBot="1">
      <c r="B144" s="163" t="s">
        <v>131</v>
      </c>
      <c r="C144" s="177"/>
      <c r="D144" s="178" t="s">
        <v>114</v>
      </c>
      <c r="E144" s="179"/>
      <c r="F144" s="183">
        <f>IF(AO138&gt;=AO143,INT(SUMPRODUCT($AA$8:$AA$134,$AC$8:$AC$134)/AO144+0.5),IF(INT(SUMPRODUCT($AA$8:$AA$134,$AC$8:$AC$134)/AO144+0.5)&gt;=60,59,INT(SUMPRODUCT($AA$8:$AA$134,$AC$8:$AC$134)/AO144+0.5)))</f>
        <v>0</v>
      </c>
      <c r="G144" s="184"/>
      <c r="H144" s="184"/>
      <c r="I144" s="186">
        <f>IF(AO139&gt;=AO143,INT(SUMPRODUCT($AA$8:$AA$134,$AD$8:$AD$134)/AO144+0.5),IF(INT(SUMPRODUCT($AA$8:$AA$134,$AD$8:$AD$134)/AO144+0.5)&gt;=60,59,INT(SUMPRODUCT($AA$8:$AA$134,$AD$8:$AD$134)/AO144+0.5)))</f>
        <v>0</v>
      </c>
      <c r="J144" s="184"/>
      <c r="K144" s="184"/>
      <c r="L144" s="186">
        <f>IF(AO140&gt;=AO143,INT(SUMPRODUCT($AA$8:$AA$134,$AE$8:$AE$134)/AO144+0.5),IF(INT(SUMPRODUCT($AA$8:$AA$134,$AE$8:$AE$134)/AO144+0.5)&gt;=60,59,INT(SUMPRODUCT($AA$8:$AA$134,$AE$8:$AE$134)/AO144+0.5)))</f>
        <v>0</v>
      </c>
      <c r="M144" s="184"/>
      <c r="N144" s="184"/>
      <c r="O144" s="186">
        <f>IF(AO141&gt;=AO143,INT(SUMPRODUCT($AA$8:$AA$134,$AF$8:$AF$134)/AO144+0.5),IF(INT(SUMPRODUCT($AA$8:$AA$134,$AF$8:$AF$134)/AO144+0.5)&gt;=60,59,INT(SUMPRODUCT($AA$8:$AA$134,$AF$8:$AF$134)/AO144+0.5)))</f>
        <v>0</v>
      </c>
      <c r="P144" s="184"/>
      <c r="Q144" s="185"/>
      <c r="U144" s="187"/>
      <c r="V144" s="187"/>
      <c r="W144" s="187"/>
      <c r="X144" s="187"/>
      <c r="Y144" s="187"/>
      <c r="Z144" s="187"/>
      <c r="AA144" s="187"/>
      <c r="AB144" s="187"/>
      <c r="AC144" s="187"/>
      <c r="AD144" s="187"/>
      <c r="AE144" s="187"/>
      <c r="AF144" s="187"/>
      <c r="AI144">
        <f t="shared" ref="AI144:AP144" si="34">SUMPRODUCT($E$8:$E$134,$AH$8:$AH$134,U8:U134)</f>
        <v>28</v>
      </c>
      <c r="AJ144">
        <f t="shared" si="34"/>
        <v>31</v>
      </c>
      <c r="AK144">
        <f t="shared" si="34"/>
        <v>38</v>
      </c>
      <c r="AL144">
        <f t="shared" si="34"/>
        <v>95</v>
      </c>
      <c r="AM144">
        <f t="shared" si="34"/>
        <v>96</v>
      </c>
      <c r="AN144">
        <f t="shared" si="34"/>
        <v>38</v>
      </c>
      <c r="AO144">
        <f t="shared" si="34"/>
        <v>30</v>
      </c>
      <c r="AP144">
        <f t="shared" si="34"/>
        <v>30</v>
      </c>
    </row>
    <row r="145" spans="2:32" ht="19.5" customHeight="1" thickBot="1">
      <c r="B145" s="202" t="s">
        <v>131</v>
      </c>
      <c r="C145" s="203"/>
      <c r="D145" s="204" t="s">
        <v>115</v>
      </c>
      <c r="E145" s="205"/>
      <c r="F145" s="206">
        <f>IF(AP138&gt;=AP143,INT(SUMPRODUCT($AB$8:$AB$134,$AC$8:$AC$134)/AP144+0.5),IF(INT(SUMPRODUCT($AB$8:$AB$134,$AC$8:$AC$134)/AP144+0.5)&gt;=60,59,INT(SUMPRODUCT($AB$8:$AB$134,$AC$8:$AC$134)/AP144+0.5)))</f>
        <v>0</v>
      </c>
      <c r="G145" s="207"/>
      <c r="H145" s="207"/>
      <c r="I145" s="208">
        <f>IF(AP139&gt;=AP143,INT(SUMPRODUCT($AB$8:$AB$134,$AD$8:$AD$134)/AP144+0.5),IF(INT(SUMPRODUCT($AB$8:$AB$134,$AD$8:$AD$134)/AP144+0.5)&gt;=60,59,INT(SUMPRODUCT($AB$8:$AB$134,$AD$8:$AD$134)/AP144+0.5)))</f>
        <v>0</v>
      </c>
      <c r="J145" s="207"/>
      <c r="K145" s="207"/>
      <c r="L145" s="208">
        <f>IF(AP140&gt;=AP143,INT(SUMPRODUCT($AB$8:$AB$134,$AE$8:$AE$134)/AP144+0.5),IF(INT(SUMPRODUCT($AB$8:$AB$134,$AE$8:$AE$134)/AP144+0.5)&gt;=60,59,INT(SUMPRODUCT($AB$8:$AB$134,$AE$8:$AE$134)/AP144+0.5)))</f>
        <v>0</v>
      </c>
      <c r="M145" s="207"/>
      <c r="N145" s="207"/>
      <c r="O145" s="208">
        <f>IF(AP141&gt;=AP143,INT(SUMPRODUCT($AB$8:$AB$134,$AF$8:$AF$134)/AP144+0.5),IF(INT(SUMPRODUCT($AB$8:$AB$134,$AF$8:$AF$134)/AP144+0.5)&gt;=60,59,INT(SUMPRODUCT($AB$8:$AB$134,$AF$8:$AF$134)/AP144+0.5)))</f>
        <v>0</v>
      </c>
      <c r="P145" s="207"/>
      <c r="Q145" s="209"/>
      <c r="U145" s="187"/>
      <c r="V145" s="187"/>
      <c r="W145" s="187"/>
      <c r="X145" s="187"/>
      <c r="Y145" s="187"/>
      <c r="Z145" s="187"/>
      <c r="AA145" s="187"/>
      <c r="AB145" s="187"/>
      <c r="AC145" s="187"/>
      <c r="AD145" s="187"/>
      <c r="AE145" s="187"/>
      <c r="AF145" s="187"/>
    </row>
    <row r="146" spans="2:32" ht="19.5" thickTop="1"/>
    <row r="163" spans="2:17" ht="19.5" thickBot="1"/>
    <row r="164" spans="2:17" ht="30" customHeight="1" thickTop="1" thickBot="1">
      <c r="B164" s="87" t="s">
        <v>105</v>
      </c>
      <c r="C164" s="199" t="s">
        <v>171</v>
      </c>
      <c r="D164" s="200"/>
      <c r="E164" s="200"/>
      <c r="F164" s="200"/>
      <c r="G164" s="200"/>
      <c r="H164" s="200"/>
      <c r="I164" s="200"/>
      <c r="J164" s="200"/>
      <c r="K164" s="200"/>
      <c r="L164" s="200"/>
      <c r="M164" s="200"/>
      <c r="N164" s="200"/>
      <c r="O164" s="200"/>
      <c r="P164" s="200"/>
      <c r="Q164" s="201"/>
    </row>
    <row r="165" spans="2:17" ht="30" customHeight="1" thickBot="1">
      <c r="B165" s="88" t="s">
        <v>106</v>
      </c>
      <c r="C165" s="190" t="s">
        <v>172</v>
      </c>
      <c r="D165" s="191"/>
      <c r="E165" s="191"/>
      <c r="F165" s="191"/>
      <c r="G165" s="191"/>
      <c r="H165" s="191"/>
      <c r="I165" s="191"/>
      <c r="J165" s="191"/>
      <c r="K165" s="191"/>
      <c r="L165" s="191"/>
      <c r="M165" s="191"/>
      <c r="N165" s="191"/>
      <c r="O165" s="191"/>
      <c r="P165" s="191"/>
      <c r="Q165" s="192"/>
    </row>
    <row r="166" spans="2:17" ht="30" customHeight="1" thickBot="1">
      <c r="B166" s="88" t="s">
        <v>108</v>
      </c>
      <c r="C166" s="190" t="s">
        <v>173</v>
      </c>
      <c r="D166" s="191"/>
      <c r="E166" s="191"/>
      <c r="F166" s="191"/>
      <c r="G166" s="191"/>
      <c r="H166" s="191"/>
      <c r="I166" s="191"/>
      <c r="J166" s="191"/>
      <c r="K166" s="191"/>
      <c r="L166" s="191"/>
      <c r="M166" s="191"/>
      <c r="N166" s="191"/>
      <c r="O166" s="191"/>
      <c r="P166" s="191"/>
      <c r="Q166" s="192"/>
    </row>
    <row r="167" spans="2:17" ht="30" customHeight="1" thickBot="1">
      <c r="B167" s="88" t="s">
        <v>110</v>
      </c>
      <c r="C167" s="190" t="s">
        <v>174</v>
      </c>
      <c r="D167" s="191"/>
      <c r="E167" s="191"/>
      <c r="F167" s="191"/>
      <c r="G167" s="191"/>
      <c r="H167" s="191"/>
      <c r="I167" s="191"/>
      <c r="J167" s="191"/>
      <c r="K167" s="191"/>
      <c r="L167" s="191"/>
      <c r="M167" s="191"/>
      <c r="N167" s="191"/>
      <c r="O167" s="191"/>
      <c r="P167" s="191"/>
      <c r="Q167" s="192"/>
    </row>
    <row r="168" spans="2:17" ht="30" customHeight="1" thickBot="1">
      <c r="B168" s="88" t="s">
        <v>116</v>
      </c>
      <c r="C168" s="190" t="s">
        <v>175</v>
      </c>
      <c r="D168" s="191"/>
      <c r="E168" s="191"/>
      <c r="F168" s="191"/>
      <c r="G168" s="191"/>
      <c r="H168" s="191"/>
      <c r="I168" s="191"/>
      <c r="J168" s="191"/>
      <c r="K168" s="191"/>
      <c r="L168" s="191"/>
      <c r="M168" s="191"/>
      <c r="N168" s="191"/>
      <c r="O168" s="191"/>
      <c r="P168" s="191"/>
      <c r="Q168" s="192"/>
    </row>
    <row r="169" spans="2:17" ht="30" customHeight="1" thickBot="1">
      <c r="B169" s="88" t="s">
        <v>112</v>
      </c>
      <c r="C169" s="190" t="s">
        <v>176</v>
      </c>
      <c r="D169" s="191"/>
      <c r="E169" s="191"/>
      <c r="F169" s="191"/>
      <c r="G169" s="191"/>
      <c r="H169" s="191"/>
      <c r="I169" s="191"/>
      <c r="J169" s="191"/>
      <c r="K169" s="191"/>
      <c r="L169" s="191"/>
      <c r="M169" s="191"/>
      <c r="N169" s="191"/>
      <c r="O169" s="191"/>
      <c r="P169" s="191"/>
      <c r="Q169" s="192"/>
    </row>
    <row r="170" spans="2:17" ht="30" customHeight="1" thickBot="1">
      <c r="B170" s="88" t="s">
        <v>99</v>
      </c>
      <c r="C170" s="190" t="s">
        <v>177</v>
      </c>
      <c r="D170" s="191"/>
      <c r="E170" s="191"/>
      <c r="F170" s="191"/>
      <c r="G170" s="191"/>
      <c r="H170" s="191"/>
      <c r="I170" s="191"/>
      <c r="J170" s="191"/>
      <c r="K170" s="191"/>
      <c r="L170" s="191"/>
      <c r="M170" s="191"/>
      <c r="N170" s="191"/>
      <c r="O170" s="191"/>
      <c r="P170" s="191"/>
      <c r="Q170" s="192"/>
    </row>
    <row r="171" spans="2:17" ht="30" customHeight="1" thickBot="1">
      <c r="B171" s="89" t="s">
        <v>100</v>
      </c>
      <c r="C171" s="193" t="s">
        <v>178</v>
      </c>
      <c r="D171" s="194"/>
      <c r="E171" s="194"/>
      <c r="F171" s="194"/>
      <c r="G171" s="194"/>
      <c r="H171" s="194"/>
      <c r="I171" s="194"/>
      <c r="J171" s="194"/>
      <c r="K171" s="194"/>
      <c r="L171" s="194"/>
      <c r="M171" s="194"/>
      <c r="N171" s="194"/>
      <c r="O171" s="194"/>
      <c r="P171" s="194"/>
      <c r="Q171" s="195"/>
    </row>
    <row r="172" spans="2:17" ht="19.5" thickTop="1"/>
  </sheetData>
  <sheetProtection algorithmName="SHA-512" hashValue="gMJlkHPWQZryE9EUgAk0sEUf2UjpnnrYBQDKAMs9LaiBPn4IGRIkl/9m8AfSsgd+VR/hZ65Qec9uCEqYPTZJDg==" saltValue="3gVjm5A6IdQVn51nH3w4gg==" spinCount="100000" sheet="1" objects="1" selectLockedCells="1"/>
  <mergeCells count="102">
    <mergeCell ref="U137:AF145"/>
    <mergeCell ref="AI6:AP6"/>
    <mergeCell ref="A1:R1"/>
    <mergeCell ref="A2:J2"/>
    <mergeCell ref="O2:Q2"/>
    <mergeCell ref="C170:Q170"/>
    <mergeCell ref="C171:Q171"/>
    <mergeCell ref="B118:B120"/>
    <mergeCell ref="C164:Q164"/>
    <mergeCell ref="C165:Q165"/>
    <mergeCell ref="C166:Q166"/>
    <mergeCell ref="C167:Q167"/>
    <mergeCell ref="C168:Q168"/>
    <mergeCell ref="C169:Q169"/>
    <mergeCell ref="B145:C145"/>
    <mergeCell ref="D145:E145"/>
    <mergeCell ref="F145:H145"/>
    <mergeCell ref="I145:K145"/>
    <mergeCell ref="L145:N145"/>
    <mergeCell ref="O145:Q145"/>
    <mergeCell ref="B144:C144"/>
    <mergeCell ref="D144:E144"/>
    <mergeCell ref="F144:H144"/>
    <mergeCell ref="I144:K144"/>
    <mergeCell ref="L144:N144"/>
    <mergeCell ref="O144:Q144"/>
    <mergeCell ref="O143:Q143"/>
    <mergeCell ref="B142:C142"/>
    <mergeCell ref="D142:E142"/>
    <mergeCell ref="F142:H142"/>
    <mergeCell ref="I142:K142"/>
    <mergeCell ref="L142:N142"/>
    <mergeCell ref="O142:Q142"/>
    <mergeCell ref="B143:C143"/>
    <mergeCell ref="D143:E143"/>
    <mergeCell ref="F143:H143"/>
    <mergeCell ref="I143:K143"/>
    <mergeCell ref="L143:N143"/>
    <mergeCell ref="O141:Q141"/>
    <mergeCell ref="I139:K139"/>
    <mergeCell ref="L139:N139"/>
    <mergeCell ref="O139:Q139"/>
    <mergeCell ref="B140:C140"/>
    <mergeCell ref="D140:E140"/>
    <mergeCell ref="F140:H140"/>
    <mergeCell ref="I140:K140"/>
    <mergeCell ref="L140:N140"/>
    <mergeCell ref="O140:Q140"/>
    <mergeCell ref="B141:C141"/>
    <mergeCell ref="D141:E141"/>
    <mergeCell ref="F141:H141"/>
    <mergeCell ref="I141:K141"/>
    <mergeCell ref="L141:N141"/>
    <mergeCell ref="B138:C138"/>
    <mergeCell ref="D138:E138"/>
    <mergeCell ref="F138:H138"/>
    <mergeCell ref="I138:K138"/>
    <mergeCell ref="L138:N138"/>
    <mergeCell ref="O138:Q138"/>
    <mergeCell ref="B139:C139"/>
    <mergeCell ref="D139:E139"/>
    <mergeCell ref="F139:H139"/>
    <mergeCell ref="B137:C137"/>
    <mergeCell ref="D137:E137"/>
    <mergeCell ref="F137:H137"/>
    <mergeCell ref="I137:K137"/>
    <mergeCell ref="L137:N137"/>
    <mergeCell ref="O137:Q137"/>
    <mergeCell ref="A121:B134"/>
    <mergeCell ref="A20:B33"/>
    <mergeCell ref="B34:B45"/>
    <mergeCell ref="B46:B57"/>
    <mergeCell ref="B58:B76"/>
    <mergeCell ref="A77:A120"/>
    <mergeCell ref="B77:B95"/>
    <mergeCell ref="B96:B103"/>
    <mergeCell ref="B104:B110"/>
    <mergeCell ref="B111:B117"/>
    <mergeCell ref="A34:A76"/>
    <mergeCell ref="A135:B135"/>
    <mergeCell ref="A18:B19"/>
    <mergeCell ref="R6:R7"/>
    <mergeCell ref="U6:AB6"/>
    <mergeCell ref="AC6:AC7"/>
    <mergeCell ref="AD6:AD7"/>
    <mergeCell ref="A6:B7"/>
    <mergeCell ref="C6:C7"/>
    <mergeCell ref="D6:D7"/>
    <mergeCell ref="E6:E7"/>
    <mergeCell ref="F6:H6"/>
    <mergeCell ref="I6:K6"/>
    <mergeCell ref="L6:N6"/>
    <mergeCell ref="O6:Q6"/>
    <mergeCell ref="A4:B4"/>
    <mergeCell ref="D4:E4"/>
    <mergeCell ref="F4:L4"/>
    <mergeCell ref="M4:N4"/>
    <mergeCell ref="O4:R4"/>
    <mergeCell ref="AH6:AH7"/>
    <mergeCell ref="A8:B17"/>
    <mergeCell ref="AE6:AE7"/>
    <mergeCell ref="AF6:AF7"/>
  </mergeCells>
  <phoneticPr fontId="1"/>
  <conditionalFormatting sqref="R8:R134">
    <cfRule type="expression" dxfId="4" priority="3">
      <formula>COUNT($F8:$Q8)&gt;4</formula>
    </cfRule>
  </conditionalFormatting>
  <conditionalFormatting sqref="Q135">
    <cfRule type="expression" dxfId="3" priority="1">
      <formula>$Q$135&lt;124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219075</xdr:rowOff>
                  </from>
                  <to>
                    <xdr:col>18</xdr:col>
                    <xdr:colOff>19050</xdr:colOff>
                    <xdr:row>2</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163"/>
  <sheetViews>
    <sheetView tabSelected="1"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customWidth="1"/>
    <col min="2" max="2" width="8" customWidth="1"/>
    <col min="3" max="3" width="17.375" style="1" customWidth="1"/>
    <col min="4" max="5" width="3.5" customWidth="1"/>
    <col min="6" max="17" width="4.25" customWidth="1"/>
    <col min="18" max="18" width="3.5" customWidth="1"/>
    <col min="19" max="19" width="4.5" customWidth="1"/>
    <col min="20" max="20" width="4.5" hidden="1" customWidth="1"/>
    <col min="21" max="23" width="3.875" hidden="1" customWidth="1"/>
    <col min="24" max="24" width="4" hidden="1" customWidth="1"/>
    <col min="25" max="26" width="3.75" hidden="1" customWidth="1"/>
    <col min="27" max="27" width="4" hidden="1" customWidth="1"/>
    <col min="28" max="28" width="3.875" hidden="1" customWidth="1"/>
    <col min="29" max="32" width="9" hidden="1" customWidth="1"/>
    <col min="33" max="34" width="5.75" hidden="1" customWidth="1"/>
    <col min="35" max="37" width="3.875" hidden="1" customWidth="1"/>
    <col min="38" max="38" width="4" hidden="1" customWidth="1"/>
    <col min="39" max="40" width="3.75" hidden="1" customWidth="1"/>
    <col min="41" max="41" width="4" hidden="1" customWidth="1"/>
    <col min="42" max="42" width="3.875" hidden="1" customWidth="1"/>
  </cols>
  <sheetData>
    <row r="1" spans="1:42" ht="21.95" customHeight="1">
      <c r="A1" s="188" t="s">
        <v>165</v>
      </c>
      <c r="B1" s="188"/>
      <c r="C1" s="188"/>
      <c r="D1" s="188"/>
      <c r="E1" s="188"/>
      <c r="F1" s="188"/>
      <c r="G1" s="188"/>
      <c r="H1" s="188"/>
      <c r="I1" s="188"/>
      <c r="J1" s="188"/>
      <c r="K1" s="188"/>
      <c r="L1" s="188"/>
      <c r="M1" s="188"/>
      <c r="N1" s="188"/>
      <c r="O1" s="188"/>
      <c r="P1" s="188"/>
      <c r="Q1" s="188"/>
      <c r="R1" s="188"/>
    </row>
    <row r="2" spans="1:42" ht="21.95" customHeight="1">
      <c r="A2" s="189" t="s">
        <v>164</v>
      </c>
      <c r="B2" s="189"/>
      <c r="C2" s="189"/>
      <c r="D2" s="189"/>
      <c r="E2" s="189"/>
      <c r="F2" s="189"/>
      <c r="G2" s="189"/>
      <c r="H2" s="189"/>
      <c r="I2" s="189"/>
      <c r="J2" s="189"/>
      <c r="K2" s="63"/>
      <c r="L2" s="63"/>
      <c r="M2" s="63"/>
      <c r="N2" s="63"/>
      <c r="O2" s="189" t="s">
        <v>166</v>
      </c>
      <c r="P2" s="189"/>
      <c r="Q2" s="189"/>
      <c r="R2" s="117" t="b">
        <v>0</v>
      </c>
    </row>
    <row r="3" spans="1:42" ht="9" customHeight="1">
      <c r="A3" s="63"/>
      <c r="B3" s="63"/>
      <c r="C3" s="63"/>
      <c r="D3" s="63"/>
      <c r="E3" s="63"/>
      <c r="F3" s="63"/>
      <c r="G3" s="63"/>
      <c r="H3" s="63"/>
      <c r="I3" s="63"/>
      <c r="J3" s="63"/>
      <c r="K3" s="63"/>
      <c r="L3" s="63"/>
      <c r="M3" s="63"/>
      <c r="N3" s="63"/>
      <c r="O3" s="63"/>
      <c r="P3" s="63"/>
      <c r="Q3" s="63"/>
      <c r="R3" s="63"/>
    </row>
    <row r="4" spans="1:42" ht="30" customHeight="1">
      <c r="A4" s="120" t="s">
        <v>135</v>
      </c>
      <c r="B4" s="120"/>
      <c r="C4" s="91"/>
      <c r="D4" s="120" t="s">
        <v>136</v>
      </c>
      <c r="E4" s="120"/>
      <c r="F4" s="121"/>
      <c r="G4" s="121"/>
      <c r="H4" s="121"/>
      <c r="I4" s="121"/>
      <c r="J4" s="121"/>
      <c r="K4" s="121"/>
      <c r="L4" s="121"/>
      <c r="M4" s="120" t="s">
        <v>137</v>
      </c>
      <c r="N4" s="120"/>
      <c r="O4" s="121"/>
      <c r="P4" s="121"/>
      <c r="Q4" s="121"/>
      <c r="R4" s="121"/>
    </row>
    <row r="5" spans="1:42" ht="9" customHeight="1" thickBot="1">
      <c r="A5" s="64"/>
      <c r="B5" s="64"/>
      <c r="C5" s="64"/>
      <c r="D5" s="64"/>
      <c r="E5" s="64"/>
      <c r="F5" s="64"/>
      <c r="G5" s="64"/>
      <c r="H5" s="64"/>
      <c r="I5" s="64"/>
      <c r="J5" s="64"/>
      <c r="K5" s="64"/>
      <c r="L5" s="64"/>
      <c r="M5" s="64"/>
      <c r="N5" s="64"/>
      <c r="O5" s="64"/>
      <c r="P5" s="64"/>
      <c r="Q5" s="64"/>
      <c r="R5" s="64"/>
    </row>
    <row r="6" spans="1:42" ht="20.25" customHeight="1" thickTop="1" thickBot="1">
      <c r="A6" s="143" t="s">
        <v>0</v>
      </c>
      <c r="B6" s="144"/>
      <c r="C6" s="147" t="s">
        <v>37</v>
      </c>
      <c r="D6" s="149" t="s">
        <v>1</v>
      </c>
      <c r="E6" s="151" t="s">
        <v>2</v>
      </c>
      <c r="F6" s="153" t="s">
        <v>88</v>
      </c>
      <c r="G6" s="154"/>
      <c r="H6" s="154"/>
      <c r="I6" s="154" t="s">
        <v>89</v>
      </c>
      <c r="J6" s="154"/>
      <c r="K6" s="154"/>
      <c r="L6" s="154" t="s">
        <v>90</v>
      </c>
      <c r="M6" s="154"/>
      <c r="N6" s="154"/>
      <c r="O6" s="154" t="s">
        <v>91</v>
      </c>
      <c r="P6" s="154"/>
      <c r="Q6" s="154"/>
      <c r="R6" s="136" t="s">
        <v>101</v>
      </c>
      <c r="S6" s="45"/>
      <c r="T6" s="45"/>
      <c r="U6" s="138" t="s">
        <v>118</v>
      </c>
      <c r="V6" s="139"/>
      <c r="W6" s="139"/>
      <c r="X6" s="139"/>
      <c r="Y6" s="139"/>
      <c r="Z6" s="139"/>
      <c r="AA6" s="139"/>
      <c r="AB6" s="140"/>
      <c r="AC6" s="141" t="s">
        <v>88</v>
      </c>
      <c r="AD6" s="130" t="s">
        <v>89</v>
      </c>
      <c r="AE6" s="130" t="s">
        <v>90</v>
      </c>
      <c r="AF6" s="132" t="s">
        <v>91</v>
      </c>
      <c r="AH6" s="122" t="s">
        <v>170</v>
      </c>
      <c r="AI6" s="138" t="s">
        <v>118</v>
      </c>
      <c r="AJ6" s="139"/>
      <c r="AK6" s="139"/>
      <c r="AL6" s="139"/>
      <c r="AM6" s="139"/>
      <c r="AN6" s="139"/>
      <c r="AO6" s="139"/>
      <c r="AP6" s="140"/>
    </row>
    <row r="7" spans="1:42" ht="16.5" customHeight="1" thickBot="1">
      <c r="A7" s="145"/>
      <c r="B7" s="146"/>
      <c r="C7" s="148"/>
      <c r="D7" s="150"/>
      <c r="E7" s="152"/>
      <c r="F7" s="19" t="s">
        <v>86</v>
      </c>
      <c r="G7" s="3" t="s">
        <v>87</v>
      </c>
      <c r="H7" s="3" t="s">
        <v>120</v>
      </c>
      <c r="I7" s="2" t="s">
        <v>86</v>
      </c>
      <c r="J7" s="3" t="s">
        <v>87</v>
      </c>
      <c r="K7" s="3" t="s">
        <v>120</v>
      </c>
      <c r="L7" s="2" t="s">
        <v>86</v>
      </c>
      <c r="M7" s="3" t="s">
        <v>87</v>
      </c>
      <c r="N7" s="3" t="s">
        <v>120</v>
      </c>
      <c r="O7" s="2" t="s">
        <v>86</v>
      </c>
      <c r="P7" s="3" t="s">
        <v>87</v>
      </c>
      <c r="Q7" s="3" t="s">
        <v>120</v>
      </c>
      <c r="R7" s="137"/>
      <c r="S7" s="46"/>
      <c r="T7" s="46"/>
      <c r="U7" s="21" t="s">
        <v>93</v>
      </c>
      <c r="V7" s="22" t="s">
        <v>94</v>
      </c>
      <c r="W7" s="22" t="s">
        <v>95</v>
      </c>
      <c r="X7" s="22" t="s">
        <v>96</v>
      </c>
      <c r="Y7" s="22" t="s">
        <v>97</v>
      </c>
      <c r="Z7" s="22" t="s">
        <v>98</v>
      </c>
      <c r="AA7" s="7" t="s">
        <v>99</v>
      </c>
      <c r="AB7" s="53" t="s">
        <v>100</v>
      </c>
      <c r="AC7" s="142"/>
      <c r="AD7" s="131"/>
      <c r="AE7" s="131"/>
      <c r="AF7" s="133"/>
      <c r="AH7" s="123"/>
      <c r="AI7" s="21" t="s">
        <v>93</v>
      </c>
      <c r="AJ7" s="22" t="s">
        <v>94</v>
      </c>
      <c r="AK7" s="22" t="s">
        <v>95</v>
      </c>
      <c r="AL7" s="22" t="s">
        <v>96</v>
      </c>
      <c r="AM7" s="22" t="s">
        <v>97</v>
      </c>
      <c r="AN7" s="22" t="s">
        <v>98</v>
      </c>
      <c r="AO7" s="7" t="s">
        <v>99</v>
      </c>
      <c r="AP7" s="53" t="s">
        <v>100</v>
      </c>
    </row>
    <row r="8" spans="1:42" ht="18" customHeight="1" thickTop="1" thickBot="1">
      <c r="A8" s="124" t="s">
        <v>3</v>
      </c>
      <c r="B8" s="125"/>
      <c r="C8" s="92"/>
      <c r="D8" s="54" t="s">
        <v>4</v>
      </c>
      <c r="E8" s="61">
        <v>2</v>
      </c>
      <c r="F8" s="101"/>
      <c r="G8" s="102"/>
      <c r="H8" s="54">
        <f>F8+G8</f>
        <v>0</v>
      </c>
      <c r="I8" s="102"/>
      <c r="J8" s="102"/>
      <c r="K8" s="54">
        <f>I8+J8+H8</f>
        <v>0</v>
      </c>
      <c r="L8" s="102"/>
      <c r="M8" s="102"/>
      <c r="N8" s="54">
        <f>L8+M8+K8</f>
        <v>0</v>
      </c>
      <c r="O8" s="102"/>
      <c r="P8" s="102"/>
      <c r="Q8" s="54">
        <f>O8+P8+N8</f>
        <v>0</v>
      </c>
      <c r="R8" s="113"/>
      <c r="S8" s="17"/>
      <c r="T8" s="17"/>
      <c r="U8" s="35">
        <v>2</v>
      </c>
      <c r="V8" s="66">
        <v>1</v>
      </c>
      <c r="W8" s="66"/>
      <c r="X8" s="66"/>
      <c r="Y8" s="66"/>
      <c r="Z8" s="66"/>
      <c r="AA8" s="60"/>
      <c r="AB8" s="72"/>
      <c r="AC8" s="37">
        <f>IF(ISBLANK(R8),0,IF(R8=4,95,IF(R8&gt;=3,85,IF(R8&gt;=2,75,IF(R8&gt;=1,65,0)))))*H8</f>
        <v>0</v>
      </c>
      <c r="AD8" s="60">
        <f>IF(ISBLANK(R8),0,IF(R8=4,95,IF(R8&gt;=3,85,IF(R8&gt;=2,75,IF(R8&gt;=1,65,0)))))*K8</f>
        <v>0</v>
      </c>
      <c r="AE8" s="60">
        <f>IF(ISBLANK(R8),0,IF(R8=4,95,IF(R8&gt;=3,85,IF(R8&gt;=2,75,IF(R8&gt;=1,65,0)))))*N8</f>
        <v>0</v>
      </c>
      <c r="AF8" s="43">
        <f>IF(ISBLANK(R8),0,IF(R8=4,95,IF(R8&gt;=3,85,IF(R8&gt;=2,75,IF(R8&gt;=1,65,0)))))*Q8</f>
        <v>0</v>
      </c>
      <c r="AH8" s="1">
        <f>IF(OR(D8="○",D8="△1",D8="△2"),1,0)</f>
        <v>1</v>
      </c>
      <c r="AI8" s="27">
        <v>1</v>
      </c>
      <c r="AJ8" s="28">
        <v>1</v>
      </c>
      <c r="AK8" s="28"/>
      <c r="AL8" s="28"/>
      <c r="AM8" s="28"/>
      <c r="AN8" s="28"/>
      <c r="AO8" s="29"/>
      <c r="AP8" s="30"/>
    </row>
    <row r="9" spans="1:42" ht="18" customHeight="1" thickBot="1">
      <c r="A9" s="126"/>
      <c r="B9" s="127"/>
      <c r="C9" s="93"/>
      <c r="D9" s="5" t="s">
        <v>4</v>
      </c>
      <c r="E9" s="14">
        <v>2</v>
      </c>
      <c r="F9" s="103"/>
      <c r="G9" s="104"/>
      <c r="H9" s="5">
        <f t="shared" ref="H9:H74" si="0">F9+G9</f>
        <v>0</v>
      </c>
      <c r="I9" s="104"/>
      <c r="J9" s="104"/>
      <c r="K9" s="5">
        <f t="shared" ref="K9:K74" si="1">I9+J9+H9</f>
        <v>0</v>
      </c>
      <c r="L9" s="104"/>
      <c r="M9" s="104"/>
      <c r="N9" s="5">
        <f t="shared" ref="N9:N74" si="2">L9+M9+K9</f>
        <v>0</v>
      </c>
      <c r="O9" s="104"/>
      <c r="P9" s="104"/>
      <c r="Q9" s="5">
        <f t="shared" ref="Q9:Q74" si="3">O9+P9+N9</f>
        <v>0</v>
      </c>
      <c r="R9" s="114"/>
      <c r="S9" s="17"/>
      <c r="T9" s="17"/>
      <c r="U9" s="39">
        <v>2</v>
      </c>
      <c r="V9" s="67">
        <v>1</v>
      </c>
      <c r="W9" s="67"/>
      <c r="X9" s="67"/>
      <c r="Y9" s="67"/>
      <c r="Z9" s="67"/>
      <c r="AA9" s="68"/>
      <c r="AB9" s="73"/>
      <c r="AC9" s="41">
        <f t="shared" ref="AC9:AC72" si="4">IF(ISBLANK(R9),0,IF(R9=4,95,IF(R9&gt;=3,85,IF(R9&gt;=2,75,IF(R9&gt;=1,65,0)))))*H9</f>
        <v>0</v>
      </c>
      <c r="AD9" s="68">
        <f t="shared" ref="AD9:AD72" si="5">IF(ISBLANK(R9),0,IF(R9=4,95,IF(R9&gt;=3,85,IF(R9&gt;=2,75,IF(R9&gt;=1,65,0)))))*K9</f>
        <v>0</v>
      </c>
      <c r="AE9" s="68">
        <f t="shared" ref="AE9:AE72" si="6">IF(ISBLANK(R9),0,IF(R9=4,95,IF(R9&gt;=3,85,IF(R9&gt;=2,75,IF(R9&gt;=1,65,0)))))*N9</f>
        <v>0</v>
      </c>
      <c r="AF9" s="56">
        <f t="shared" ref="AF9:AF72" si="7">IF(ISBLANK(R9),0,IF(R9=4,95,IF(R9&gt;=3,85,IF(R9&gt;=2,75,IF(R9&gt;=1,65,0)))))*Q9</f>
        <v>0</v>
      </c>
      <c r="AH9" s="1">
        <f t="shared" ref="AH9:AH72" si="8">IF(OR(D9="○",D9="△1",D9="△2"),1,0)</f>
        <v>1</v>
      </c>
      <c r="AI9" s="27">
        <v>1</v>
      </c>
      <c r="AJ9" s="28">
        <v>1</v>
      </c>
      <c r="AK9" s="28"/>
      <c r="AL9" s="28"/>
      <c r="AM9" s="28"/>
      <c r="AN9" s="28"/>
      <c r="AO9" s="29"/>
      <c r="AP9" s="30"/>
    </row>
    <row r="10" spans="1:42" ht="18" customHeight="1" thickBot="1">
      <c r="A10" s="126"/>
      <c r="B10" s="127"/>
      <c r="C10" s="93"/>
      <c r="D10" s="5" t="s">
        <v>4</v>
      </c>
      <c r="E10" s="14">
        <v>2</v>
      </c>
      <c r="F10" s="103"/>
      <c r="G10" s="104"/>
      <c r="H10" s="5">
        <f t="shared" si="0"/>
        <v>0</v>
      </c>
      <c r="I10" s="104"/>
      <c r="J10" s="104"/>
      <c r="K10" s="5">
        <f t="shared" si="1"/>
        <v>0</v>
      </c>
      <c r="L10" s="104"/>
      <c r="M10" s="104"/>
      <c r="N10" s="5">
        <f t="shared" si="2"/>
        <v>0</v>
      </c>
      <c r="O10" s="104"/>
      <c r="P10" s="104"/>
      <c r="Q10" s="5">
        <f t="shared" si="3"/>
        <v>0</v>
      </c>
      <c r="R10" s="114"/>
      <c r="S10" s="17"/>
      <c r="T10" s="17"/>
      <c r="U10" s="39">
        <v>2</v>
      </c>
      <c r="V10" s="67">
        <v>1</v>
      </c>
      <c r="W10" s="67"/>
      <c r="X10" s="67"/>
      <c r="Y10" s="67"/>
      <c r="Z10" s="67"/>
      <c r="AA10" s="68"/>
      <c r="AB10" s="73"/>
      <c r="AC10" s="41">
        <f t="shared" si="4"/>
        <v>0</v>
      </c>
      <c r="AD10" s="68">
        <f t="shared" si="5"/>
        <v>0</v>
      </c>
      <c r="AE10" s="68">
        <f t="shared" si="6"/>
        <v>0</v>
      </c>
      <c r="AF10" s="56">
        <f t="shared" si="7"/>
        <v>0</v>
      </c>
      <c r="AH10" s="1">
        <f t="shared" si="8"/>
        <v>1</v>
      </c>
      <c r="AI10" s="27">
        <v>1</v>
      </c>
      <c r="AJ10" s="28">
        <v>1</v>
      </c>
      <c r="AK10" s="28"/>
      <c r="AL10" s="28"/>
      <c r="AM10" s="28"/>
      <c r="AN10" s="28"/>
      <c r="AO10" s="29"/>
      <c r="AP10" s="30"/>
    </row>
    <row r="11" spans="1:42" ht="18" customHeight="1" thickBot="1">
      <c r="A11" s="126"/>
      <c r="B11" s="127"/>
      <c r="C11" s="93"/>
      <c r="D11" s="5" t="s">
        <v>4</v>
      </c>
      <c r="E11" s="14">
        <v>2</v>
      </c>
      <c r="F11" s="103"/>
      <c r="G11" s="104"/>
      <c r="H11" s="5">
        <f t="shared" si="0"/>
        <v>0</v>
      </c>
      <c r="I11" s="104"/>
      <c r="J11" s="104"/>
      <c r="K11" s="5">
        <f t="shared" si="1"/>
        <v>0</v>
      </c>
      <c r="L11" s="104"/>
      <c r="M11" s="104"/>
      <c r="N11" s="5">
        <f t="shared" si="2"/>
        <v>0</v>
      </c>
      <c r="O11" s="104"/>
      <c r="P11" s="104"/>
      <c r="Q11" s="5">
        <f t="shared" si="3"/>
        <v>0</v>
      </c>
      <c r="R11" s="114"/>
      <c r="S11" s="17"/>
      <c r="T11" s="17"/>
      <c r="U11" s="39">
        <v>2</v>
      </c>
      <c r="V11" s="67">
        <v>1</v>
      </c>
      <c r="W11" s="67"/>
      <c r="X11" s="67"/>
      <c r="Y11" s="67"/>
      <c r="Z11" s="67"/>
      <c r="AA11" s="68"/>
      <c r="AB11" s="73"/>
      <c r="AC11" s="41">
        <f t="shared" si="4"/>
        <v>0</v>
      </c>
      <c r="AD11" s="68">
        <f t="shared" si="5"/>
        <v>0</v>
      </c>
      <c r="AE11" s="68">
        <f t="shared" si="6"/>
        <v>0</v>
      </c>
      <c r="AF11" s="56">
        <f t="shared" si="7"/>
        <v>0</v>
      </c>
      <c r="AH11" s="1">
        <f t="shared" si="8"/>
        <v>1</v>
      </c>
      <c r="AI11" s="27">
        <v>1</v>
      </c>
      <c r="AJ11" s="28">
        <v>1</v>
      </c>
      <c r="AK11" s="28"/>
      <c r="AL11" s="28"/>
      <c r="AM11" s="28"/>
      <c r="AN11" s="28"/>
      <c r="AO11" s="29"/>
      <c r="AP11" s="30"/>
    </row>
    <row r="12" spans="1:42" ht="18" customHeight="1" thickBot="1">
      <c r="A12" s="126"/>
      <c r="B12" s="127"/>
      <c r="C12" s="93"/>
      <c r="D12" s="5" t="s">
        <v>4</v>
      </c>
      <c r="E12" s="14">
        <v>2</v>
      </c>
      <c r="F12" s="103"/>
      <c r="G12" s="104"/>
      <c r="H12" s="5">
        <f t="shared" si="0"/>
        <v>0</v>
      </c>
      <c r="I12" s="104"/>
      <c r="J12" s="104"/>
      <c r="K12" s="5">
        <f t="shared" si="1"/>
        <v>0</v>
      </c>
      <c r="L12" s="104"/>
      <c r="M12" s="104"/>
      <c r="N12" s="5">
        <f t="shared" si="2"/>
        <v>0</v>
      </c>
      <c r="O12" s="104"/>
      <c r="P12" s="104"/>
      <c r="Q12" s="5">
        <f t="shared" si="3"/>
        <v>0</v>
      </c>
      <c r="R12" s="114"/>
      <c r="S12" s="17"/>
      <c r="T12" s="17"/>
      <c r="U12" s="39">
        <v>2</v>
      </c>
      <c r="V12" s="67">
        <v>1</v>
      </c>
      <c r="W12" s="67"/>
      <c r="X12" s="67"/>
      <c r="Y12" s="67"/>
      <c r="Z12" s="67"/>
      <c r="AA12" s="68"/>
      <c r="AB12" s="73"/>
      <c r="AC12" s="41">
        <f t="shared" si="4"/>
        <v>0</v>
      </c>
      <c r="AD12" s="68">
        <f t="shared" si="5"/>
        <v>0</v>
      </c>
      <c r="AE12" s="68">
        <f t="shared" si="6"/>
        <v>0</v>
      </c>
      <c r="AF12" s="56">
        <f t="shared" si="7"/>
        <v>0</v>
      </c>
      <c r="AH12" s="1">
        <f t="shared" si="8"/>
        <v>1</v>
      </c>
      <c r="AI12" s="27">
        <v>1</v>
      </c>
      <c r="AJ12" s="28">
        <v>1</v>
      </c>
      <c r="AK12" s="28"/>
      <c r="AL12" s="28"/>
      <c r="AM12" s="28"/>
      <c r="AN12" s="28"/>
      <c r="AO12" s="29"/>
      <c r="AP12" s="30"/>
    </row>
    <row r="13" spans="1:42" ht="18" customHeight="1" thickBot="1">
      <c r="A13" s="126"/>
      <c r="B13" s="127"/>
      <c r="C13" s="93"/>
      <c r="D13" s="5"/>
      <c r="E13" s="95"/>
      <c r="F13" s="103"/>
      <c r="G13" s="104"/>
      <c r="H13" s="5">
        <f t="shared" si="0"/>
        <v>0</v>
      </c>
      <c r="I13" s="104"/>
      <c r="J13" s="104"/>
      <c r="K13" s="5">
        <f t="shared" si="1"/>
        <v>0</v>
      </c>
      <c r="L13" s="104"/>
      <c r="M13" s="104"/>
      <c r="N13" s="5">
        <f t="shared" si="2"/>
        <v>0</v>
      </c>
      <c r="O13" s="104"/>
      <c r="P13" s="104"/>
      <c r="Q13" s="5">
        <v>0</v>
      </c>
      <c r="R13" s="114"/>
      <c r="S13" s="17"/>
      <c r="T13" s="17"/>
      <c r="U13" s="39">
        <v>2</v>
      </c>
      <c r="V13" s="67">
        <v>1</v>
      </c>
      <c r="W13" s="67"/>
      <c r="X13" s="67"/>
      <c r="Y13" s="67"/>
      <c r="Z13" s="67"/>
      <c r="AA13" s="68"/>
      <c r="AB13" s="73"/>
      <c r="AC13" s="41">
        <f t="shared" si="4"/>
        <v>0</v>
      </c>
      <c r="AD13" s="68">
        <f t="shared" si="5"/>
        <v>0</v>
      </c>
      <c r="AE13" s="68">
        <f t="shared" si="6"/>
        <v>0</v>
      </c>
      <c r="AF13" s="56">
        <f t="shared" si="7"/>
        <v>0</v>
      </c>
      <c r="AH13" s="1">
        <f t="shared" si="8"/>
        <v>0</v>
      </c>
      <c r="AI13" s="27">
        <v>1</v>
      </c>
      <c r="AJ13" s="28">
        <v>1</v>
      </c>
      <c r="AK13" s="28"/>
      <c r="AL13" s="28"/>
      <c r="AM13" s="28"/>
      <c r="AN13" s="28"/>
      <c r="AO13" s="29"/>
      <c r="AP13" s="30"/>
    </row>
    <row r="14" spans="1:42" ht="18" customHeight="1" thickBot="1">
      <c r="A14" s="126"/>
      <c r="B14" s="127"/>
      <c r="C14" s="93"/>
      <c r="D14" s="5"/>
      <c r="E14" s="95"/>
      <c r="F14" s="103"/>
      <c r="G14" s="104"/>
      <c r="H14" s="5">
        <f t="shared" si="0"/>
        <v>0</v>
      </c>
      <c r="I14" s="104"/>
      <c r="J14" s="104"/>
      <c r="K14" s="5">
        <f t="shared" si="1"/>
        <v>0</v>
      </c>
      <c r="L14" s="104"/>
      <c r="M14" s="104"/>
      <c r="N14" s="5">
        <f t="shared" si="2"/>
        <v>0</v>
      </c>
      <c r="O14" s="104"/>
      <c r="P14" s="104"/>
      <c r="Q14" s="5">
        <f t="shared" si="3"/>
        <v>0</v>
      </c>
      <c r="R14" s="114"/>
      <c r="S14" s="17"/>
      <c r="T14" s="17"/>
      <c r="U14" s="39">
        <v>2</v>
      </c>
      <c r="V14" s="67">
        <v>1</v>
      </c>
      <c r="W14" s="67"/>
      <c r="X14" s="67"/>
      <c r="Y14" s="67"/>
      <c r="Z14" s="67"/>
      <c r="AA14" s="68"/>
      <c r="AB14" s="73"/>
      <c r="AC14" s="41">
        <f t="shared" si="4"/>
        <v>0</v>
      </c>
      <c r="AD14" s="68">
        <f t="shared" si="5"/>
        <v>0</v>
      </c>
      <c r="AE14" s="68">
        <f t="shared" si="6"/>
        <v>0</v>
      </c>
      <c r="AF14" s="56">
        <f t="shared" si="7"/>
        <v>0</v>
      </c>
      <c r="AH14" s="1">
        <f t="shared" si="8"/>
        <v>0</v>
      </c>
      <c r="AI14" s="27">
        <v>1</v>
      </c>
      <c r="AJ14" s="28">
        <v>1</v>
      </c>
      <c r="AK14" s="28"/>
      <c r="AL14" s="28"/>
      <c r="AM14" s="28"/>
      <c r="AN14" s="28"/>
      <c r="AO14" s="29"/>
      <c r="AP14" s="30"/>
    </row>
    <row r="15" spans="1:42" ht="18" customHeight="1" thickBot="1">
      <c r="A15" s="126"/>
      <c r="B15" s="127"/>
      <c r="C15" s="93"/>
      <c r="D15" s="5"/>
      <c r="E15" s="95"/>
      <c r="F15" s="103"/>
      <c r="G15" s="104"/>
      <c r="H15" s="5">
        <f t="shared" si="0"/>
        <v>0</v>
      </c>
      <c r="I15" s="104"/>
      <c r="J15" s="104"/>
      <c r="K15" s="5">
        <f t="shared" si="1"/>
        <v>0</v>
      </c>
      <c r="L15" s="104"/>
      <c r="M15" s="104"/>
      <c r="N15" s="5">
        <f t="shared" si="2"/>
        <v>0</v>
      </c>
      <c r="O15" s="104"/>
      <c r="P15" s="104"/>
      <c r="Q15" s="5">
        <f t="shared" si="3"/>
        <v>0</v>
      </c>
      <c r="R15" s="114"/>
      <c r="S15" s="17"/>
      <c r="T15" s="17"/>
      <c r="U15" s="39">
        <v>2</v>
      </c>
      <c r="V15" s="67">
        <v>1</v>
      </c>
      <c r="W15" s="67"/>
      <c r="X15" s="67"/>
      <c r="Y15" s="67"/>
      <c r="Z15" s="67"/>
      <c r="AA15" s="68"/>
      <c r="AB15" s="73"/>
      <c r="AC15" s="41">
        <f t="shared" si="4"/>
        <v>0</v>
      </c>
      <c r="AD15" s="68">
        <f t="shared" si="5"/>
        <v>0</v>
      </c>
      <c r="AE15" s="68">
        <f t="shared" si="6"/>
        <v>0</v>
      </c>
      <c r="AF15" s="56">
        <f t="shared" si="7"/>
        <v>0</v>
      </c>
      <c r="AH15" s="1">
        <f t="shared" si="8"/>
        <v>0</v>
      </c>
      <c r="AI15" s="27">
        <v>1</v>
      </c>
      <c r="AJ15" s="28">
        <v>1</v>
      </c>
      <c r="AK15" s="28"/>
      <c r="AL15" s="28"/>
      <c r="AM15" s="28"/>
      <c r="AN15" s="28"/>
      <c r="AO15" s="29"/>
      <c r="AP15" s="30"/>
    </row>
    <row r="16" spans="1:42" ht="18" customHeight="1" thickBot="1">
      <c r="A16" s="126"/>
      <c r="B16" s="127"/>
      <c r="C16" s="93"/>
      <c r="D16" s="5"/>
      <c r="E16" s="95"/>
      <c r="F16" s="103"/>
      <c r="G16" s="104"/>
      <c r="H16" s="5">
        <f t="shared" si="0"/>
        <v>0</v>
      </c>
      <c r="I16" s="104"/>
      <c r="J16" s="104"/>
      <c r="K16" s="5">
        <f t="shared" si="1"/>
        <v>0</v>
      </c>
      <c r="L16" s="104"/>
      <c r="M16" s="104"/>
      <c r="N16" s="5">
        <f t="shared" si="2"/>
        <v>0</v>
      </c>
      <c r="O16" s="104"/>
      <c r="P16" s="104"/>
      <c r="Q16" s="5">
        <f t="shared" si="3"/>
        <v>0</v>
      </c>
      <c r="R16" s="114"/>
      <c r="S16" s="17"/>
      <c r="T16" s="17"/>
      <c r="U16" s="39">
        <v>2</v>
      </c>
      <c r="V16" s="67">
        <v>1</v>
      </c>
      <c r="W16" s="67"/>
      <c r="X16" s="67"/>
      <c r="Y16" s="67"/>
      <c r="Z16" s="67"/>
      <c r="AA16" s="68"/>
      <c r="AB16" s="73"/>
      <c r="AC16" s="41">
        <f t="shared" si="4"/>
        <v>0</v>
      </c>
      <c r="AD16" s="68">
        <f t="shared" si="5"/>
        <v>0</v>
      </c>
      <c r="AE16" s="68">
        <f t="shared" si="6"/>
        <v>0</v>
      </c>
      <c r="AF16" s="56">
        <f t="shared" si="7"/>
        <v>0</v>
      </c>
      <c r="AH16" s="1">
        <f t="shared" si="8"/>
        <v>0</v>
      </c>
      <c r="AI16" s="27">
        <v>1</v>
      </c>
      <c r="AJ16" s="28">
        <v>1</v>
      </c>
      <c r="AK16" s="28"/>
      <c r="AL16" s="28"/>
      <c r="AM16" s="28"/>
      <c r="AN16" s="28"/>
      <c r="AO16" s="29"/>
      <c r="AP16" s="30"/>
    </row>
    <row r="17" spans="1:42" ht="18" customHeight="1" thickBot="1">
      <c r="A17" s="128"/>
      <c r="B17" s="129"/>
      <c r="C17" s="94"/>
      <c r="D17" s="7"/>
      <c r="E17" s="96"/>
      <c r="F17" s="105"/>
      <c r="G17" s="106"/>
      <c r="H17" s="7">
        <f t="shared" si="0"/>
        <v>0</v>
      </c>
      <c r="I17" s="106"/>
      <c r="J17" s="106"/>
      <c r="K17" s="7">
        <f t="shared" si="1"/>
        <v>0</v>
      </c>
      <c r="L17" s="106"/>
      <c r="M17" s="106"/>
      <c r="N17" s="7">
        <f t="shared" si="2"/>
        <v>0</v>
      </c>
      <c r="O17" s="106"/>
      <c r="P17" s="106"/>
      <c r="Q17" s="7">
        <f t="shared" si="3"/>
        <v>0</v>
      </c>
      <c r="R17" s="115"/>
      <c r="S17" s="17"/>
      <c r="T17" s="17"/>
      <c r="U17" s="75">
        <v>2</v>
      </c>
      <c r="V17" s="76">
        <v>1</v>
      </c>
      <c r="W17" s="76"/>
      <c r="X17" s="76"/>
      <c r="Y17" s="76"/>
      <c r="Z17" s="76"/>
      <c r="AA17" s="77"/>
      <c r="AB17" s="78"/>
      <c r="AC17" s="79">
        <f t="shared" si="4"/>
        <v>0</v>
      </c>
      <c r="AD17" s="77">
        <f t="shared" si="5"/>
        <v>0</v>
      </c>
      <c r="AE17" s="77">
        <f t="shared" si="6"/>
        <v>0</v>
      </c>
      <c r="AF17" s="80">
        <f t="shared" si="7"/>
        <v>0</v>
      </c>
      <c r="AH17" s="1">
        <f t="shared" si="8"/>
        <v>0</v>
      </c>
      <c r="AI17" s="31">
        <v>1</v>
      </c>
      <c r="AJ17" s="32">
        <v>1</v>
      </c>
      <c r="AK17" s="32"/>
      <c r="AL17" s="32"/>
      <c r="AM17" s="32"/>
      <c r="AN17" s="32"/>
      <c r="AO17" s="33"/>
      <c r="AP17" s="34"/>
    </row>
    <row r="18" spans="1:42" ht="18" customHeight="1" thickTop="1" thickBot="1">
      <c r="A18" s="134" t="s">
        <v>5</v>
      </c>
      <c r="B18" s="135"/>
      <c r="C18" s="8" t="s">
        <v>6</v>
      </c>
      <c r="D18" s="5" t="s">
        <v>4</v>
      </c>
      <c r="E18" s="14">
        <v>1</v>
      </c>
      <c r="F18" s="103">
        <v>1</v>
      </c>
      <c r="G18" s="104"/>
      <c r="H18" s="5">
        <f t="shared" si="0"/>
        <v>1</v>
      </c>
      <c r="I18" s="104"/>
      <c r="J18" s="104"/>
      <c r="K18" s="5">
        <f t="shared" si="1"/>
        <v>1</v>
      </c>
      <c r="L18" s="104"/>
      <c r="M18" s="104"/>
      <c r="N18" s="5">
        <f t="shared" si="2"/>
        <v>1</v>
      </c>
      <c r="O18" s="104"/>
      <c r="P18" s="104"/>
      <c r="Q18" s="5">
        <f t="shared" si="3"/>
        <v>1</v>
      </c>
      <c r="R18" s="114">
        <v>3</v>
      </c>
      <c r="S18" s="17"/>
      <c r="T18" s="17"/>
      <c r="U18" s="35"/>
      <c r="V18" s="66"/>
      <c r="W18" s="66"/>
      <c r="X18" s="66"/>
      <c r="Y18" s="66"/>
      <c r="Z18" s="66"/>
      <c r="AA18" s="60"/>
      <c r="AB18" s="72"/>
      <c r="AC18" s="37">
        <f t="shared" si="4"/>
        <v>85</v>
      </c>
      <c r="AD18" s="60">
        <f t="shared" si="5"/>
        <v>85</v>
      </c>
      <c r="AE18" s="60">
        <f t="shared" si="6"/>
        <v>85</v>
      </c>
      <c r="AF18" s="43">
        <f t="shared" si="7"/>
        <v>85</v>
      </c>
      <c r="AH18" s="1">
        <f t="shared" si="8"/>
        <v>1</v>
      </c>
      <c r="AI18" s="35"/>
      <c r="AJ18" s="36"/>
      <c r="AK18" s="36"/>
      <c r="AL18" s="36"/>
      <c r="AM18" s="36"/>
      <c r="AN18" s="36"/>
      <c r="AO18" s="37"/>
      <c r="AP18" s="38"/>
    </row>
    <row r="19" spans="1:42" ht="18" customHeight="1" thickBot="1">
      <c r="A19" s="134"/>
      <c r="B19" s="135"/>
      <c r="C19" s="90" t="s">
        <v>7</v>
      </c>
      <c r="D19" s="11" t="s">
        <v>4</v>
      </c>
      <c r="E19" s="17">
        <v>1</v>
      </c>
      <c r="F19" s="107"/>
      <c r="G19" s="108">
        <v>1</v>
      </c>
      <c r="H19" s="11">
        <f t="shared" si="0"/>
        <v>1</v>
      </c>
      <c r="I19" s="108"/>
      <c r="J19" s="108"/>
      <c r="K19" s="11">
        <f t="shared" si="1"/>
        <v>1</v>
      </c>
      <c r="L19" s="108"/>
      <c r="M19" s="108"/>
      <c r="N19" s="11">
        <f t="shared" si="2"/>
        <v>1</v>
      </c>
      <c r="O19" s="108"/>
      <c r="P19" s="108"/>
      <c r="Q19" s="11">
        <f t="shared" si="3"/>
        <v>1</v>
      </c>
      <c r="R19" s="116">
        <v>3</v>
      </c>
      <c r="S19" s="17"/>
      <c r="T19" s="17"/>
      <c r="U19" s="47"/>
      <c r="V19" s="59"/>
      <c r="W19" s="59"/>
      <c r="X19" s="59"/>
      <c r="Y19" s="59"/>
      <c r="Z19" s="59"/>
      <c r="AA19" s="58"/>
      <c r="AB19" s="52"/>
      <c r="AC19" s="49">
        <f t="shared" si="4"/>
        <v>85</v>
      </c>
      <c r="AD19" s="58">
        <f t="shared" si="5"/>
        <v>85</v>
      </c>
      <c r="AE19" s="58">
        <f t="shared" si="6"/>
        <v>85</v>
      </c>
      <c r="AF19" s="51">
        <f t="shared" si="7"/>
        <v>85</v>
      </c>
      <c r="AH19" s="1">
        <f t="shared" si="8"/>
        <v>1</v>
      </c>
      <c r="AI19" s="31"/>
      <c r="AJ19" s="32"/>
      <c r="AK19" s="32"/>
      <c r="AL19" s="32"/>
      <c r="AM19" s="32"/>
      <c r="AN19" s="32"/>
      <c r="AO19" s="33"/>
      <c r="AP19" s="34"/>
    </row>
    <row r="20" spans="1:42" ht="18" customHeight="1" thickTop="1" thickBot="1">
      <c r="A20" s="124" t="s">
        <v>8</v>
      </c>
      <c r="B20" s="125"/>
      <c r="C20" s="62" t="s">
        <v>9</v>
      </c>
      <c r="D20" s="54" t="s">
        <v>4</v>
      </c>
      <c r="E20" s="61">
        <v>1</v>
      </c>
      <c r="F20" s="101">
        <v>1</v>
      </c>
      <c r="G20" s="102"/>
      <c r="H20" s="54">
        <f t="shared" si="0"/>
        <v>1</v>
      </c>
      <c r="I20" s="102"/>
      <c r="J20" s="102"/>
      <c r="K20" s="54">
        <f t="shared" si="1"/>
        <v>1</v>
      </c>
      <c r="L20" s="102"/>
      <c r="M20" s="102"/>
      <c r="N20" s="54">
        <f t="shared" si="2"/>
        <v>1</v>
      </c>
      <c r="O20" s="102"/>
      <c r="P20" s="102"/>
      <c r="Q20" s="54">
        <f t="shared" si="3"/>
        <v>1</v>
      </c>
      <c r="R20" s="113">
        <v>3</v>
      </c>
      <c r="S20" s="17"/>
      <c r="T20" s="17"/>
      <c r="U20" s="27">
        <v>1</v>
      </c>
      <c r="V20" s="81"/>
      <c r="W20" s="81"/>
      <c r="X20" s="81"/>
      <c r="Y20" s="81"/>
      <c r="Z20" s="81">
        <v>2</v>
      </c>
      <c r="AA20" s="82"/>
      <c r="AB20" s="83"/>
      <c r="AC20" s="29">
        <f t="shared" si="4"/>
        <v>85</v>
      </c>
      <c r="AD20" s="82">
        <f t="shared" si="5"/>
        <v>85</v>
      </c>
      <c r="AE20" s="82">
        <f t="shared" si="6"/>
        <v>85</v>
      </c>
      <c r="AF20" s="44">
        <f t="shared" si="7"/>
        <v>85</v>
      </c>
      <c r="AH20" s="1">
        <f t="shared" si="8"/>
        <v>1</v>
      </c>
      <c r="AI20" s="27">
        <v>1</v>
      </c>
      <c r="AJ20" s="28"/>
      <c r="AK20" s="28"/>
      <c r="AL20" s="28"/>
      <c r="AM20" s="28"/>
      <c r="AN20" s="28">
        <v>1</v>
      </c>
      <c r="AO20" s="29"/>
      <c r="AP20" s="30"/>
    </row>
    <row r="21" spans="1:42" ht="18" customHeight="1" thickBot="1">
      <c r="A21" s="126"/>
      <c r="B21" s="127"/>
      <c r="C21" s="4" t="s">
        <v>132</v>
      </c>
      <c r="D21" s="5" t="s">
        <v>4</v>
      </c>
      <c r="E21" s="14">
        <v>1</v>
      </c>
      <c r="F21" s="103"/>
      <c r="G21" s="104">
        <v>1</v>
      </c>
      <c r="H21" s="5">
        <f t="shared" si="0"/>
        <v>1</v>
      </c>
      <c r="I21" s="104"/>
      <c r="J21" s="104"/>
      <c r="K21" s="5">
        <f t="shared" si="1"/>
        <v>1</v>
      </c>
      <c r="L21" s="104"/>
      <c r="M21" s="104"/>
      <c r="N21" s="5">
        <f t="shared" si="2"/>
        <v>1</v>
      </c>
      <c r="O21" s="104"/>
      <c r="P21" s="104"/>
      <c r="Q21" s="5">
        <f t="shared" si="3"/>
        <v>1</v>
      </c>
      <c r="R21" s="114">
        <v>3</v>
      </c>
      <c r="S21" s="17"/>
      <c r="T21" s="17"/>
      <c r="U21" s="39">
        <v>1</v>
      </c>
      <c r="V21" s="67"/>
      <c r="W21" s="67"/>
      <c r="X21" s="67"/>
      <c r="Y21" s="67"/>
      <c r="Z21" s="67">
        <v>2</v>
      </c>
      <c r="AA21" s="68"/>
      <c r="AB21" s="73"/>
      <c r="AC21" s="41">
        <f t="shared" si="4"/>
        <v>85</v>
      </c>
      <c r="AD21" s="68">
        <f t="shared" si="5"/>
        <v>85</v>
      </c>
      <c r="AE21" s="68">
        <f t="shared" si="6"/>
        <v>85</v>
      </c>
      <c r="AF21" s="56">
        <f t="shared" si="7"/>
        <v>85</v>
      </c>
      <c r="AH21" s="1">
        <f t="shared" si="8"/>
        <v>1</v>
      </c>
      <c r="AI21" s="27">
        <v>1</v>
      </c>
      <c r="AJ21" s="28"/>
      <c r="AK21" s="28"/>
      <c r="AL21" s="28"/>
      <c r="AM21" s="28"/>
      <c r="AN21" s="28">
        <v>1</v>
      </c>
      <c r="AO21" s="29"/>
      <c r="AP21" s="30"/>
    </row>
    <row r="22" spans="1:42" ht="18" customHeight="1" thickBot="1">
      <c r="A22" s="126"/>
      <c r="B22" s="127"/>
      <c r="C22" s="4" t="s">
        <v>10</v>
      </c>
      <c r="D22" s="5" t="s">
        <v>4</v>
      </c>
      <c r="E22" s="14">
        <v>1</v>
      </c>
      <c r="F22" s="103">
        <v>1</v>
      </c>
      <c r="G22" s="104"/>
      <c r="H22" s="5">
        <f t="shared" si="0"/>
        <v>1</v>
      </c>
      <c r="I22" s="104"/>
      <c r="J22" s="104"/>
      <c r="K22" s="5">
        <f t="shared" si="1"/>
        <v>1</v>
      </c>
      <c r="L22" s="104"/>
      <c r="M22" s="104"/>
      <c r="N22" s="5">
        <f t="shared" si="2"/>
        <v>1</v>
      </c>
      <c r="O22" s="104"/>
      <c r="P22" s="104"/>
      <c r="Q22" s="5">
        <f t="shared" si="3"/>
        <v>1</v>
      </c>
      <c r="R22" s="114">
        <v>3</v>
      </c>
      <c r="S22" s="17"/>
      <c r="T22" s="17"/>
      <c r="U22" s="39">
        <v>1</v>
      </c>
      <c r="V22" s="67"/>
      <c r="W22" s="67"/>
      <c r="X22" s="67"/>
      <c r="Y22" s="67"/>
      <c r="Z22" s="67">
        <v>2</v>
      </c>
      <c r="AA22" s="68"/>
      <c r="AB22" s="73"/>
      <c r="AC22" s="41">
        <f t="shared" si="4"/>
        <v>85</v>
      </c>
      <c r="AD22" s="68">
        <f t="shared" si="5"/>
        <v>85</v>
      </c>
      <c r="AE22" s="68">
        <f t="shared" si="6"/>
        <v>85</v>
      </c>
      <c r="AF22" s="56">
        <f t="shared" si="7"/>
        <v>85</v>
      </c>
      <c r="AH22" s="1">
        <f t="shared" si="8"/>
        <v>1</v>
      </c>
      <c r="AI22" s="27">
        <v>1</v>
      </c>
      <c r="AJ22" s="28"/>
      <c r="AK22" s="28"/>
      <c r="AL22" s="28"/>
      <c r="AM22" s="28"/>
      <c r="AN22" s="28">
        <v>1</v>
      </c>
      <c r="AO22" s="29"/>
      <c r="AP22" s="30"/>
    </row>
    <row r="23" spans="1:42" ht="18" customHeight="1" thickBot="1">
      <c r="A23" s="126"/>
      <c r="B23" s="127"/>
      <c r="C23" s="4" t="s">
        <v>133</v>
      </c>
      <c r="D23" s="5" t="s">
        <v>4</v>
      </c>
      <c r="E23" s="14">
        <v>1</v>
      </c>
      <c r="F23" s="103"/>
      <c r="G23" s="104">
        <v>1</v>
      </c>
      <c r="H23" s="5">
        <f t="shared" si="0"/>
        <v>1</v>
      </c>
      <c r="I23" s="104"/>
      <c r="J23" s="104"/>
      <c r="K23" s="5">
        <f t="shared" si="1"/>
        <v>1</v>
      </c>
      <c r="L23" s="104"/>
      <c r="M23" s="104"/>
      <c r="N23" s="5">
        <f t="shared" si="2"/>
        <v>1</v>
      </c>
      <c r="O23" s="104"/>
      <c r="P23" s="104"/>
      <c r="Q23" s="5">
        <f t="shared" si="3"/>
        <v>1</v>
      </c>
      <c r="R23" s="114">
        <v>3</v>
      </c>
      <c r="S23" s="17"/>
      <c r="T23" s="17"/>
      <c r="U23" s="39">
        <v>1</v>
      </c>
      <c r="V23" s="67"/>
      <c r="W23" s="67"/>
      <c r="X23" s="67"/>
      <c r="Y23" s="67"/>
      <c r="Z23" s="67">
        <v>2</v>
      </c>
      <c r="AA23" s="68"/>
      <c r="AB23" s="73"/>
      <c r="AC23" s="41">
        <f t="shared" si="4"/>
        <v>85</v>
      </c>
      <c r="AD23" s="68">
        <f t="shared" si="5"/>
        <v>85</v>
      </c>
      <c r="AE23" s="68">
        <f t="shared" si="6"/>
        <v>85</v>
      </c>
      <c r="AF23" s="56">
        <f t="shared" si="7"/>
        <v>85</v>
      </c>
      <c r="AH23" s="1">
        <f t="shared" si="8"/>
        <v>1</v>
      </c>
      <c r="AI23" s="27">
        <v>1</v>
      </c>
      <c r="AJ23" s="28"/>
      <c r="AK23" s="28"/>
      <c r="AL23" s="28"/>
      <c r="AM23" s="28"/>
      <c r="AN23" s="28">
        <v>1</v>
      </c>
      <c r="AO23" s="29"/>
      <c r="AP23" s="30"/>
    </row>
    <row r="24" spans="1:42" ht="18" customHeight="1" thickBot="1">
      <c r="A24" s="126"/>
      <c r="B24" s="127"/>
      <c r="C24" s="93"/>
      <c r="D24" s="5"/>
      <c r="E24" s="95"/>
      <c r="F24" s="103"/>
      <c r="G24" s="104"/>
      <c r="H24" s="5">
        <f t="shared" si="0"/>
        <v>0</v>
      </c>
      <c r="I24" s="104"/>
      <c r="J24" s="104"/>
      <c r="K24" s="5">
        <f t="shared" si="1"/>
        <v>0</v>
      </c>
      <c r="L24" s="104"/>
      <c r="M24" s="104"/>
      <c r="N24" s="5">
        <f t="shared" si="2"/>
        <v>0</v>
      </c>
      <c r="O24" s="104"/>
      <c r="P24" s="104"/>
      <c r="Q24" s="5">
        <f t="shared" si="3"/>
        <v>0</v>
      </c>
      <c r="R24" s="114"/>
      <c r="S24" s="17"/>
      <c r="T24" s="17"/>
      <c r="U24" s="39">
        <v>1</v>
      </c>
      <c r="V24" s="67"/>
      <c r="W24" s="67"/>
      <c r="X24" s="67"/>
      <c r="Y24" s="67"/>
      <c r="Z24" s="67">
        <v>2</v>
      </c>
      <c r="AA24" s="68"/>
      <c r="AB24" s="73"/>
      <c r="AC24" s="41">
        <f t="shared" si="4"/>
        <v>0</v>
      </c>
      <c r="AD24" s="68">
        <f t="shared" si="5"/>
        <v>0</v>
      </c>
      <c r="AE24" s="68">
        <f t="shared" si="6"/>
        <v>0</v>
      </c>
      <c r="AF24" s="56">
        <f t="shared" si="7"/>
        <v>0</v>
      </c>
      <c r="AH24" s="1">
        <f t="shared" si="8"/>
        <v>0</v>
      </c>
      <c r="AI24" s="27">
        <v>1</v>
      </c>
      <c r="AJ24" s="28"/>
      <c r="AK24" s="28"/>
      <c r="AL24" s="28"/>
      <c r="AM24" s="28"/>
      <c r="AN24" s="28">
        <v>1</v>
      </c>
      <c r="AO24" s="29"/>
      <c r="AP24" s="30"/>
    </row>
    <row r="25" spans="1:42" ht="18" customHeight="1" thickBot="1">
      <c r="A25" s="126"/>
      <c r="B25" s="127"/>
      <c r="C25" s="93"/>
      <c r="D25" s="5"/>
      <c r="E25" s="95"/>
      <c r="F25" s="103"/>
      <c r="G25" s="104"/>
      <c r="H25" s="5">
        <f t="shared" si="0"/>
        <v>0</v>
      </c>
      <c r="I25" s="104"/>
      <c r="J25" s="104"/>
      <c r="K25" s="5">
        <f t="shared" si="1"/>
        <v>0</v>
      </c>
      <c r="L25" s="104"/>
      <c r="M25" s="104"/>
      <c r="N25" s="5">
        <f t="shared" si="2"/>
        <v>0</v>
      </c>
      <c r="O25" s="104"/>
      <c r="P25" s="104"/>
      <c r="Q25" s="5">
        <f t="shared" si="3"/>
        <v>0</v>
      </c>
      <c r="R25" s="114"/>
      <c r="S25" s="17"/>
      <c r="T25" s="17"/>
      <c r="U25" s="39">
        <v>1</v>
      </c>
      <c r="V25" s="67"/>
      <c r="W25" s="67"/>
      <c r="X25" s="67"/>
      <c r="Y25" s="67"/>
      <c r="Z25" s="67">
        <v>2</v>
      </c>
      <c r="AA25" s="68"/>
      <c r="AB25" s="73"/>
      <c r="AC25" s="41">
        <f t="shared" si="4"/>
        <v>0</v>
      </c>
      <c r="AD25" s="68">
        <f t="shared" si="5"/>
        <v>0</v>
      </c>
      <c r="AE25" s="68">
        <f t="shared" si="6"/>
        <v>0</v>
      </c>
      <c r="AF25" s="56">
        <f t="shared" si="7"/>
        <v>0</v>
      </c>
      <c r="AH25" s="1">
        <f t="shared" si="8"/>
        <v>0</v>
      </c>
      <c r="AI25" s="27">
        <v>1</v>
      </c>
      <c r="AJ25" s="28"/>
      <c r="AK25" s="28"/>
      <c r="AL25" s="28"/>
      <c r="AM25" s="28"/>
      <c r="AN25" s="28">
        <v>1</v>
      </c>
      <c r="AO25" s="29"/>
      <c r="AP25" s="30"/>
    </row>
    <row r="26" spans="1:42" ht="18" customHeight="1" thickBot="1">
      <c r="A26" s="126"/>
      <c r="B26" s="127"/>
      <c r="C26" s="93"/>
      <c r="D26" s="5"/>
      <c r="E26" s="95"/>
      <c r="F26" s="103"/>
      <c r="G26" s="104"/>
      <c r="H26" s="5">
        <f t="shared" si="0"/>
        <v>0</v>
      </c>
      <c r="I26" s="104"/>
      <c r="J26" s="104"/>
      <c r="K26" s="5">
        <f t="shared" si="1"/>
        <v>0</v>
      </c>
      <c r="L26" s="104"/>
      <c r="M26" s="104"/>
      <c r="N26" s="5">
        <f t="shared" si="2"/>
        <v>0</v>
      </c>
      <c r="O26" s="104"/>
      <c r="P26" s="104"/>
      <c r="Q26" s="5">
        <f t="shared" si="3"/>
        <v>0</v>
      </c>
      <c r="R26" s="114"/>
      <c r="S26" s="17"/>
      <c r="T26" s="17"/>
      <c r="U26" s="39">
        <v>1</v>
      </c>
      <c r="V26" s="67"/>
      <c r="W26" s="67"/>
      <c r="X26" s="67"/>
      <c r="Y26" s="67"/>
      <c r="Z26" s="67">
        <v>2</v>
      </c>
      <c r="AA26" s="68"/>
      <c r="AB26" s="73"/>
      <c r="AC26" s="41">
        <f t="shared" si="4"/>
        <v>0</v>
      </c>
      <c r="AD26" s="68">
        <f t="shared" si="5"/>
        <v>0</v>
      </c>
      <c r="AE26" s="68">
        <f t="shared" si="6"/>
        <v>0</v>
      </c>
      <c r="AF26" s="56">
        <f t="shared" si="7"/>
        <v>0</v>
      </c>
      <c r="AH26" s="1">
        <f t="shared" si="8"/>
        <v>0</v>
      </c>
      <c r="AI26" s="27">
        <v>1</v>
      </c>
      <c r="AJ26" s="28"/>
      <c r="AK26" s="28"/>
      <c r="AL26" s="28"/>
      <c r="AM26" s="28"/>
      <c r="AN26" s="28">
        <v>1</v>
      </c>
      <c r="AO26" s="29"/>
      <c r="AP26" s="30"/>
    </row>
    <row r="27" spans="1:42" ht="18" customHeight="1" thickBot="1">
      <c r="A27" s="126"/>
      <c r="B27" s="127"/>
      <c r="C27" s="93"/>
      <c r="D27" s="5"/>
      <c r="E27" s="95"/>
      <c r="F27" s="103"/>
      <c r="G27" s="104"/>
      <c r="H27" s="5">
        <f t="shared" si="0"/>
        <v>0</v>
      </c>
      <c r="I27" s="104"/>
      <c r="J27" s="104"/>
      <c r="K27" s="5">
        <f t="shared" si="1"/>
        <v>0</v>
      </c>
      <c r="L27" s="104"/>
      <c r="M27" s="104"/>
      <c r="N27" s="5">
        <f t="shared" si="2"/>
        <v>0</v>
      </c>
      <c r="O27" s="104"/>
      <c r="P27" s="104"/>
      <c r="Q27" s="5">
        <f t="shared" si="3"/>
        <v>0</v>
      </c>
      <c r="R27" s="114"/>
      <c r="S27" s="17"/>
      <c r="T27" s="17"/>
      <c r="U27" s="39">
        <v>1</v>
      </c>
      <c r="V27" s="67"/>
      <c r="W27" s="67"/>
      <c r="X27" s="67"/>
      <c r="Y27" s="67"/>
      <c r="Z27" s="67">
        <v>2</v>
      </c>
      <c r="AA27" s="68"/>
      <c r="AB27" s="73"/>
      <c r="AC27" s="41">
        <f t="shared" si="4"/>
        <v>0</v>
      </c>
      <c r="AD27" s="68">
        <f t="shared" si="5"/>
        <v>0</v>
      </c>
      <c r="AE27" s="68">
        <f t="shared" si="6"/>
        <v>0</v>
      </c>
      <c r="AF27" s="56">
        <f t="shared" si="7"/>
        <v>0</v>
      </c>
      <c r="AH27" s="1">
        <f t="shared" si="8"/>
        <v>0</v>
      </c>
      <c r="AI27" s="27">
        <v>1</v>
      </c>
      <c r="AJ27" s="28"/>
      <c r="AK27" s="28"/>
      <c r="AL27" s="28"/>
      <c r="AM27" s="28"/>
      <c r="AN27" s="28">
        <v>1</v>
      </c>
      <c r="AO27" s="29"/>
      <c r="AP27" s="30"/>
    </row>
    <row r="28" spans="1:42" ht="18" customHeight="1" thickBot="1">
      <c r="A28" s="128"/>
      <c r="B28" s="129"/>
      <c r="C28" s="94"/>
      <c r="D28" s="7"/>
      <c r="E28" s="96"/>
      <c r="F28" s="105"/>
      <c r="G28" s="106"/>
      <c r="H28" s="7">
        <f t="shared" si="0"/>
        <v>0</v>
      </c>
      <c r="I28" s="106"/>
      <c r="J28" s="106"/>
      <c r="K28" s="7">
        <f t="shared" si="1"/>
        <v>0</v>
      </c>
      <c r="L28" s="106"/>
      <c r="M28" s="106"/>
      <c r="N28" s="7">
        <f t="shared" si="2"/>
        <v>0</v>
      </c>
      <c r="O28" s="106"/>
      <c r="P28" s="106"/>
      <c r="Q28" s="7">
        <f t="shared" si="3"/>
        <v>0</v>
      </c>
      <c r="R28" s="115"/>
      <c r="S28" s="17"/>
      <c r="T28" s="17"/>
      <c r="U28" s="75">
        <v>1</v>
      </c>
      <c r="V28" s="76"/>
      <c r="W28" s="76"/>
      <c r="X28" s="76"/>
      <c r="Y28" s="76"/>
      <c r="Z28" s="76">
        <v>2</v>
      </c>
      <c r="AA28" s="77"/>
      <c r="AB28" s="78"/>
      <c r="AC28" s="79">
        <f t="shared" si="4"/>
        <v>0</v>
      </c>
      <c r="AD28" s="77">
        <f t="shared" si="5"/>
        <v>0</v>
      </c>
      <c r="AE28" s="77">
        <f t="shared" si="6"/>
        <v>0</v>
      </c>
      <c r="AF28" s="80">
        <f t="shared" si="7"/>
        <v>0</v>
      </c>
      <c r="AH28" s="1">
        <f t="shared" si="8"/>
        <v>0</v>
      </c>
      <c r="AI28" s="31">
        <v>1</v>
      </c>
      <c r="AJ28" s="32"/>
      <c r="AK28" s="32"/>
      <c r="AL28" s="32"/>
      <c r="AM28" s="32"/>
      <c r="AN28" s="32">
        <v>1</v>
      </c>
      <c r="AO28" s="33"/>
      <c r="AP28" s="34"/>
    </row>
    <row r="29" spans="1:42" ht="18" customHeight="1" thickTop="1" thickBot="1">
      <c r="A29" s="167" t="s">
        <v>134</v>
      </c>
      <c r="B29" s="167" t="s">
        <v>11</v>
      </c>
      <c r="C29" s="4" t="s">
        <v>12</v>
      </c>
      <c r="D29" s="5" t="s">
        <v>4</v>
      </c>
      <c r="E29" s="14">
        <v>2</v>
      </c>
      <c r="F29" s="103">
        <v>2</v>
      </c>
      <c r="G29" s="104"/>
      <c r="H29" s="5">
        <f t="shared" si="0"/>
        <v>2</v>
      </c>
      <c r="I29" s="104"/>
      <c r="J29" s="104"/>
      <c r="K29" s="5">
        <f t="shared" si="1"/>
        <v>2</v>
      </c>
      <c r="L29" s="104"/>
      <c r="M29" s="104"/>
      <c r="N29" s="5">
        <f t="shared" si="2"/>
        <v>2</v>
      </c>
      <c r="O29" s="104"/>
      <c r="P29" s="104"/>
      <c r="Q29" s="5">
        <f t="shared" si="3"/>
        <v>2</v>
      </c>
      <c r="R29" s="114">
        <v>3</v>
      </c>
      <c r="S29" s="17"/>
      <c r="T29" s="17"/>
      <c r="U29" s="35"/>
      <c r="V29" s="66"/>
      <c r="W29" s="66">
        <v>2</v>
      </c>
      <c r="X29" s="66"/>
      <c r="Y29" s="66"/>
      <c r="Z29" s="66"/>
      <c r="AA29" s="60"/>
      <c r="AB29" s="72"/>
      <c r="AC29" s="37">
        <f t="shared" si="4"/>
        <v>170</v>
      </c>
      <c r="AD29" s="60">
        <f t="shared" si="5"/>
        <v>170</v>
      </c>
      <c r="AE29" s="60">
        <f t="shared" si="6"/>
        <v>170</v>
      </c>
      <c r="AF29" s="43">
        <f t="shared" si="7"/>
        <v>170</v>
      </c>
      <c r="AH29" s="1">
        <f t="shared" si="8"/>
        <v>1</v>
      </c>
      <c r="AI29" s="27"/>
      <c r="AJ29" s="28"/>
      <c r="AK29" s="28">
        <v>1</v>
      </c>
      <c r="AL29" s="28"/>
      <c r="AM29" s="28"/>
      <c r="AN29" s="28"/>
      <c r="AO29" s="29"/>
      <c r="AP29" s="30"/>
    </row>
    <row r="30" spans="1:42" ht="18" customHeight="1" thickBot="1">
      <c r="A30" s="167"/>
      <c r="B30" s="167"/>
      <c r="C30" s="4" t="s">
        <v>13</v>
      </c>
      <c r="D30" s="5" t="s">
        <v>4</v>
      </c>
      <c r="E30" s="14">
        <v>2</v>
      </c>
      <c r="F30" s="103"/>
      <c r="G30" s="104">
        <v>2</v>
      </c>
      <c r="H30" s="5">
        <f t="shared" si="0"/>
        <v>2</v>
      </c>
      <c r="I30" s="104"/>
      <c r="J30" s="104"/>
      <c r="K30" s="5">
        <f t="shared" si="1"/>
        <v>2</v>
      </c>
      <c r="L30" s="104"/>
      <c r="M30" s="104"/>
      <c r="N30" s="5">
        <f t="shared" si="2"/>
        <v>2</v>
      </c>
      <c r="O30" s="104"/>
      <c r="P30" s="104"/>
      <c r="Q30" s="5">
        <f t="shared" si="3"/>
        <v>2</v>
      </c>
      <c r="R30" s="114">
        <v>3</v>
      </c>
      <c r="S30" s="17"/>
      <c r="T30" s="17"/>
      <c r="U30" s="39"/>
      <c r="V30" s="67"/>
      <c r="W30" s="67">
        <v>2</v>
      </c>
      <c r="X30" s="67"/>
      <c r="Y30" s="67"/>
      <c r="Z30" s="67"/>
      <c r="AA30" s="68"/>
      <c r="AB30" s="73"/>
      <c r="AC30" s="41">
        <f t="shared" si="4"/>
        <v>170</v>
      </c>
      <c r="AD30" s="68">
        <f t="shared" si="5"/>
        <v>170</v>
      </c>
      <c r="AE30" s="68">
        <f t="shared" si="6"/>
        <v>170</v>
      </c>
      <c r="AF30" s="56">
        <f t="shared" si="7"/>
        <v>170</v>
      </c>
      <c r="AH30" s="1">
        <f t="shared" si="8"/>
        <v>1</v>
      </c>
      <c r="AI30" s="27"/>
      <c r="AJ30" s="28"/>
      <c r="AK30" s="28">
        <v>1</v>
      </c>
      <c r="AL30" s="28"/>
      <c r="AM30" s="28"/>
      <c r="AN30" s="28"/>
      <c r="AO30" s="29"/>
      <c r="AP30" s="30"/>
    </row>
    <row r="31" spans="1:42" ht="18" customHeight="1" thickBot="1">
      <c r="A31" s="167"/>
      <c r="B31" s="167"/>
      <c r="C31" s="4" t="s">
        <v>14</v>
      </c>
      <c r="D31" s="5" t="s">
        <v>4</v>
      </c>
      <c r="E31" s="14">
        <v>2</v>
      </c>
      <c r="F31" s="103">
        <v>2</v>
      </c>
      <c r="G31" s="104"/>
      <c r="H31" s="5">
        <f t="shared" si="0"/>
        <v>2</v>
      </c>
      <c r="I31" s="104"/>
      <c r="J31" s="104"/>
      <c r="K31" s="5">
        <f t="shared" si="1"/>
        <v>2</v>
      </c>
      <c r="L31" s="104"/>
      <c r="M31" s="104"/>
      <c r="N31" s="5">
        <f t="shared" si="2"/>
        <v>2</v>
      </c>
      <c r="O31" s="104"/>
      <c r="P31" s="104"/>
      <c r="Q31" s="5">
        <f t="shared" si="3"/>
        <v>2</v>
      </c>
      <c r="R31" s="114">
        <v>3</v>
      </c>
      <c r="S31" s="17"/>
      <c r="T31" s="17"/>
      <c r="U31" s="39"/>
      <c r="V31" s="67"/>
      <c r="W31" s="67">
        <v>2</v>
      </c>
      <c r="X31" s="67"/>
      <c r="Y31" s="67"/>
      <c r="Z31" s="67"/>
      <c r="AA31" s="68"/>
      <c r="AB31" s="73"/>
      <c r="AC31" s="41">
        <f t="shared" si="4"/>
        <v>170</v>
      </c>
      <c r="AD31" s="68">
        <f t="shared" si="5"/>
        <v>170</v>
      </c>
      <c r="AE31" s="68">
        <f t="shared" si="6"/>
        <v>170</v>
      </c>
      <c r="AF31" s="56">
        <f t="shared" si="7"/>
        <v>170</v>
      </c>
      <c r="AH31" s="1">
        <f t="shared" si="8"/>
        <v>1</v>
      </c>
      <c r="AI31" s="27"/>
      <c r="AJ31" s="28"/>
      <c r="AK31" s="28">
        <v>1</v>
      </c>
      <c r="AL31" s="28"/>
      <c r="AM31" s="28"/>
      <c r="AN31" s="28"/>
      <c r="AO31" s="29"/>
      <c r="AP31" s="30"/>
    </row>
    <row r="32" spans="1:42" ht="18" customHeight="1" thickBot="1">
      <c r="A32" s="167"/>
      <c r="B32" s="167"/>
      <c r="C32" s="4" t="s">
        <v>15</v>
      </c>
      <c r="D32" s="5" t="s">
        <v>4</v>
      </c>
      <c r="E32" s="14">
        <v>2</v>
      </c>
      <c r="F32" s="103"/>
      <c r="G32" s="104">
        <v>2</v>
      </c>
      <c r="H32" s="5">
        <f t="shared" si="0"/>
        <v>2</v>
      </c>
      <c r="I32" s="104"/>
      <c r="J32" s="104"/>
      <c r="K32" s="5">
        <f t="shared" si="1"/>
        <v>2</v>
      </c>
      <c r="L32" s="104"/>
      <c r="M32" s="104"/>
      <c r="N32" s="5">
        <f t="shared" si="2"/>
        <v>2</v>
      </c>
      <c r="O32" s="104"/>
      <c r="P32" s="104"/>
      <c r="Q32" s="5">
        <f t="shared" si="3"/>
        <v>2</v>
      </c>
      <c r="R32" s="114">
        <v>3</v>
      </c>
      <c r="S32" s="17"/>
      <c r="T32" s="17"/>
      <c r="U32" s="39"/>
      <c r="V32" s="67"/>
      <c r="W32" s="67">
        <v>2</v>
      </c>
      <c r="X32" s="67"/>
      <c r="Y32" s="67"/>
      <c r="Z32" s="67"/>
      <c r="AA32" s="68"/>
      <c r="AB32" s="73"/>
      <c r="AC32" s="41">
        <f t="shared" si="4"/>
        <v>170</v>
      </c>
      <c r="AD32" s="68">
        <f t="shared" si="5"/>
        <v>170</v>
      </c>
      <c r="AE32" s="68">
        <f t="shared" si="6"/>
        <v>170</v>
      </c>
      <c r="AF32" s="56">
        <f t="shared" si="7"/>
        <v>170</v>
      </c>
      <c r="AH32" s="1">
        <f t="shared" si="8"/>
        <v>1</v>
      </c>
      <c r="AI32" s="27"/>
      <c r="AJ32" s="28"/>
      <c r="AK32" s="28">
        <v>1</v>
      </c>
      <c r="AL32" s="28"/>
      <c r="AM32" s="28"/>
      <c r="AN32" s="28"/>
      <c r="AO32" s="29"/>
      <c r="AP32" s="30"/>
    </row>
    <row r="33" spans="1:42" ht="18" customHeight="1" thickBot="1">
      <c r="A33" s="167"/>
      <c r="B33" s="167"/>
      <c r="C33" s="4" t="s">
        <v>16</v>
      </c>
      <c r="D33" s="5" t="s">
        <v>4</v>
      </c>
      <c r="E33" s="14">
        <v>2</v>
      </c>
      <c r="F33" s="103">
        <v>2</v>
      </c>
      <c r="G33" s="104"/>
      <c r="H33" s="5">
        <f t="shared" si="0"/>
        <v>2</v>
      </c>
      <c r="I33" s="104"/>
      <c r="J33" s="104"/>
      <c r="K33" s="5">
        <f t="shared" si="1"/>
        <v>2</v>
      </c>
      <c r="L33" s="104"/>
      <c r="M33" s="104"/>
      <c r="N33" s="5">
        <f t="shared" si="2"/>
        <v>2</v>
      </c>
      <c r="O33" s="104"/>
      <c r="P33" s="104"/>
      <c r="Q33" s="5">
        <f t="shared" si="3"/>
        <v>2</v>
      </c>
      <c r="R33" s="114">
        <v>3</v>
      </c>
      <c r="S33" s="17"/>
      <c r="T33" s="17"/>
      <c r="U33" s="39"/>
      <c r="V33" s="67"/>
      <c r="W33" s="67">
        <v>2</v>
      </c>
      <c r="X33" s="67">
        <v>1</v>
      </c>
      <c r="Y33" s="67"/>
      <c r="Z33" s="67"/>
      <c r="AA33" s="68"/>
      <c r="AB33" s="73"/>
      <c r="AC33" s="41">
        <f t="shared" si="4"/>
        <v>170</v>
      </c>
      <c r="AD33" s="68">
        <f t="shared" si="5"/>
        <v>170</v>
      </c>
      <c r="AE33" s="68">
        <f t="shared" si="6"/>
        <v>170</v>
      </c>
      <c r="AF33" s="56">
        <f t="shared" si="7"/>
        <v>170</v>
      </c>
      <c r="AH33" s="1">
        <f t="shared" si="8"/>
        <v>1</v>
      </c>
      <c r="AI33" s="27"/>
      <c r="AJ33" s="28"/>
      <c r="AK33" s="28">
        <v>1</v>
      </c>
      <c r="AL33" s="28">
        <v>1</v>
      </c>
      <c r="AM33" s="28"/>
      <c r="AN33" s="28"/>
      <c r="AO33" s="29"/>
      <c r="AP33" s="30"/>
    </row>
    <row r="34" spans="1:42" ht="18" customHeight="1" thickBot="1">
      <c r="A34" s="167"/>
      <c r="B34" s="167"/>
      <c r="C34" s="4" t="s">
        <v>17</v>
      </c>
      <c r="D34" s="5"/>
      <c r="E34" s="14">
        <v>2</v>
      </c>
      <c r="F34" s="103"/>
      <c r="G34" s="104"/>
      <c r="H34" s="5">
        <f t="shared" si="0"/>
        <v>0</v>
      </c>
      <c r="I34" s="104"/>
      <c r="J34" s="104"/>
      <c r="K34" s="5">
        <f t="shared" si="1"/>
        <v>0</v>
      </c>
      <c r="L34" s="104"/>
      <c r="M34" s="104"/>
      <c r="N34" s="5">
        <f t="shared" si="2"/>
        <v>0</v>
      </c>
      <c r="O34" s="104"/>
      <c r="P34" s="104"/>
      <c r="Q34" s="5">
        <f t="shared" si="3"/>
        <v>0</v>
      </c>
      <c r="R34" s="114"/>
      <c r="S34" s="17"/>
      <c r="T34" s="17"/>
      <c r="U34" s="39"/>
      <c r="V34" s="67"/>
      <c r="W34" s="67">
        <v>1</v>
      </c>
      <c r="X34" s="67">
        <v>1</v>
      </c>
      <c r="Y34" s="67"/>
      <c r="Z34" s="67"/>
      <c r="AA34" s="68"/>
      <c r="AB34" s="73"/>
      <c r="AC34" s="41">
        <f t="shared" si="4"/>
        <v>0</v>
      </c>
      <c r="AD34" s="68">
        <f t="shared" si="5"/>
        <v>0</v>
      </c>
      <c r="AE34" s="68">
        <f t="shared" si="6"/>
        <v>0</v>
      </c>
      <c r="AF34" s="56">
        <f t="shared" si="7"/>
        <v>0</v>
      </c>
      <c r="AH34" s="1">
        <f t="shared" si="8"/>
        <v>0</v>
      </c>
      <c r="AI34" s="27"/>
      <c r="AJ34" s="28"/>
      <c r="AK34" s="28">
        <v>1</v>
      </c>
      <c r="AL34" s="28">
        <v>1</v>
      </c>
      <c r="AM34" s="28"/>
      <c r="AN34" s="28"/>
      <c r="AO34" s="29"/>
      <c r="AP34" s="30"/>
    </row>
    <row r="35" spans="1:42" ht="18" customHeight="1" thickBot="1">
      <c r="A35" s="167"/>
      <c r="B35" s="167"/>
      <c r="C35" s="4" t="s">
        <v>18</v>
      </c>
      <c r="D35" s="5"/>
      <c r="E35" s="14">
        <v>2</v>
      </c>
      <c r="F35" s="103"/>
      <c r="G35" s="104"/>
      <c r="H35" s="5">
        <f t="shared" si="0"/>
        <v>0</v>
      </c>
      <c r="I35" s="104"/>
      <c r="J35" s="104"/>
      <c r="K35" s="5">
        <f t="shared" si="1"/>
        <v>0</v>
      </c>
      <c r="L35" s="104"/>
      <c r="M35" s="104"/>
      <c r="N35" s="5">
        <f t="shared" si="2"/>
        <v>0</v>
      </c>
      <c r="O35" s="104"/>
      <c r="P35" s="104"/>
      <c r="Q35" s="5">
        <f t="shared" si="3"/>
        <v>0</v>
      </c>
      <c r="R35" s="114"/>
      <c r="S35" s="17"/>
      <c r="T35" s="17"/>
      <c r="U35" s="39"/>
      <c r="V35" s="67"/>
      <c r="W35" s="67">
        <v>1</v>
      </c>
      <c r="X35" s="67">
        <v>1</v>
      </c>
      <c r="Y35" s="67"/>
      <c r="Z35" s="67"/>
      <c r="AA35" s="68"/>
      <c r="AB35" s="73"/>
      <c r="AC35" s="41">
        <f t="shared" si="4"/>
        <v>0</v>
      </c>
      <c r="AD35" s="68">
        <f t="shared" si="5"/>
        <v>0</v>
      </c>
      <c r="AE35" s="68">
        <f t="shared" si="6"/>
        <v>0</v>
      </c>
      <c r="AF35" s="56">
        <f t="shared" si="7"/>
        <v>0</v>
      </c>
      <c r="AH35" s="1">
        <f t="shared" si="8"/>
        <v>0</v>
      </c>
      <c r="AI35" s="27"/>
      <c r="AJ35" s="28"/>
      <c r="AK35" s="28">
        <v>1</v>
      </c>
      <c r="AL35" s="28">
        <v>1</v>
      </c>
      <c r="AM35" s="28"/>
      <c r="AN35" s="28"/>
      <c r="AO35" s="29"/>
      <c r="AP35" s="30"/>
    </row>
    <row r="36" spans="1:42" ht="18" customHeight="1" thickBot="1">
      <c r="A36" s="167"/>
      <c r="B36" s="167"/>
      <c r="C36" s="4" t="s">
        <v>19</v>
      </c>
      <c r="D36" s="5"/>
      <c r="E36" s="14">
        <v>2</v>
      </c>
      <c r="F36" s="103"/>
      <c r="G36" s="104"/>
      <c r="H36" s="5">
        <f t="shared" si="0"/>
        <v>0</v>
      </c>
      <c r="I36" s="104"/>
      <c r="J36" s="104"/>
      <c r="K36" s="5">
        <f t="shared" si="1"/>
        <v>0</v>
      </c>
      <c r="L36" s="104"/>
      <c r="M36" s="104"/>
      <c r="N36" s="5">
        <f t="shared" si="2"/>
        <v>0</v>
      </c>
      <c r="O36" s="104"/>
      <c r="P36" s="104"/>
      <c r="Q36" s="5">
        <f t="shared" si="3"/>
        <v>0</v>
      </c>
      <c r="R36" s="114"/>
      <c r="S36" s="17"/>
      <c r="T36" s="17"/>
      <c r="U36" s="39"/>
      <c r="V36" s="67"/>
      <c r="W36" s="67">
        <v>1</v>
      </c>
      <c r="X36" s="67">
        <v>1</v>
      </c>
      <c r="Y36" s="67"/>
      <c r="Z36" s="67"/>
      <c r="AA36" s="68"/>
      <c r="AB36" s="73"/>
      <c r="AC36" s="41">
        <f t="shared" si="4"/>
        <v>0</v>
      </c>
      <c r="AD36" s="68">
        <f t="shared" si="5"/>
        <v>0</v>
      </c>
      <c r="AE36" s="68">
        <f t="shared" si="6"/>
        <v>0</v>
      </c>
      <c r="AF36" s="56">
        <f t="shared" si="7"/>
        <v>0</v>
      </c>
      <c r="AH36" s="1">
        <f t="shared" si="8"/>
        <v>0</v>
      </c>
      <c r="AI36" s="27"/>
      <c r="AJ36" s="28"/>
      <c r="AK36" s="28">
        <v>1</v>
      </c>
      <c r="AL36" s="28">
        <v>1</v>
      </c>
      <c r="AM36" s="28"/>
      <c r="AN36" s="28"/>
      <c r="AO36" s="29"/>
      <c r="AP36" s="30"/>
    </row>
    <row r="37" spans="1:42" ht="18" customHeight="1" thickBot="1">
      <c r="A37" s="167"/>
      <c r="B37" s="167"/>
      <c r="C37" s="4" t="s">
        <v>20</v>
      </c>
      <c r="D37" s="5"/>
      <c r="E37" s="14">
        <v>2</v>
      </c>
      <c r="F37" s="103"/>
      <c r="G37" s="104"/>
      <c r="H37" s="5">
        <f t="shared" si="0"/>
        <v>0</v>
      </c>
      <c r="I37" s="104"/>
      <c r="J37" s="104"/>
      <c r="K37" s="5">
        <f t="shared" si="1"/>
        <v>0</v>
      </c>
      <c r="L37" s="104"/>
      <c r="M37" s="104"/>
      <c r="N37" s="5">
        <f t="shared" si="2"/>
        <v>0</v>
      </c>
      <c r="O37" s="104"/>
      <c r="P37" s="104"/>
      <c r="Q37" s="5">
        <f t="shared" si="3"/>
        <v>0</v>
      </c>
      <c r="R37" s="114"/>
      <c r="S37" s="17"/>
      <c r="T37" s="17"/>
      <c r="U37" s="39"/>
      <c r="V37" s="67"/>
      <c r="W37" s="67">
        <v>1</v>
      </c>
      <c r="X37" s="67"/>
      <c r="Y37" s="67"/>
      <c r="Z37" s="67"/>
      <c r="AA37" s="68"/>
      <c r="AB37" s="73"/>
      <c r="AC37" s="41">
        <f t="shared" si="4"/>
        <v>0</v>
      </c>
      <c r="AD37" s="68">
        <f t="shared" si="5"/>
        <v>0</v>
      </c>
      <c r="AE37" s="68">
        <f t="shared" si="6"/>
        <v>0</v>
      </c>
      <c r="AF37" s="56">
        <f t="shared" si="7"/>
        <v>0</v>
      </c>
      <c r="AH37" s="1">
        <f t="shared" si="8"/>
        <v>0</v>
      </c>
      <c r="AI37" s="27"/>
      <c r="AJ37" s="28"/>
      <c r="AK37" s="28">
        <v>1</v>
      </c>
      <c r="AL37" s="28"/>
      <c r="AM37" s="28"/>
      <c r="AN37" s="28"/>
      <c r="AO37" s="29"/>
      <c r="AP37" s="30"/>
    </row>
    <row r="38" spans="1:42" ht="18" customHeight="1" thickBot="1">
      <c r="A38" s="167"/>
      <c r="B38" s="167"/>
      <c r="C38" s="4" t="s">
        <v>21</v>
      </c>
      <c r="D38" s="5"/>
      <c r="E38" s="14">
        <v>2</v>
      </c>
      <c r="F38" s="103"/>
      <c r="G38" s="104"/>
      <c r="H38" s="5">
        <f t="shared" si="0"/>
        <v>0</v>
      </c>
      <c r="I38" s="104"/>
      <c r="J38" s="104"/>
      <c r="K38" s="5">
        <f t="shared" si="1"/>
        <v>0</v>
      </c>
      <c r="L38" s="104"/>
      <c r="M38" s="104"/>
      <c r="N38" s="5">
        <f t="shared" si="2"/>
        <v>0</v>
      </c>
      <c r="O38" s="104"/>
      <c r="P38" s="104"/>
      <c r="Q38" s="5">
        <f t="shared" si="3"/>
        <v>0</v>
      </c>
      <c r="R38" s="114"/>
      <c r="S38" s="17"/>
      <c r="T38" s="17"/>
      <c r="U38" s="39"/>
      <c r="V38" s="67"/>
      <c r="W38" s="67">
        <v>1</v>
      </c>
      <c r="X38" s="67"/>
      <c r="Y38" s="67"/>
      <c r="Z38" s="67"/>
      <c r="AA38" s="68"/>
      <c r="AB38" s="73"/>
      <c r="AC38" s="41">
        <f t="shared" si="4"/>
        <v>0</v>
      </c>
      <c r="AD38" s="68">
        <f t="shared" si="5"/>
        <v>0</v>
      </c>
      <c r="AE38" s="68">
        <f t="shared" si="6"/>
        <v>0</v>
      </c>
      <c r="AF38" s="56">
        <f t="shared" si="7"/>
        <v>0</v>
      </c>
      <c r="AH38" s="1">
        <f t="shared" si="8"/>
        <v>0</v>
      </c>
      <c r="AI38" s="27"/>
      <c r="AJ38" s="28"/>
      <c r="AK38" s="28">
        <v>1</v>
      </c>
      <c r="AL38" s="28"/>
      <c r="AM38" s="28"/>
      <c r="AN38" s="28"/>
      <c r="AO38" s="29"/>
      <c r="AP38" s="30"/>
    </row>
    <row r="39" spans="1:42" ht="18" customHeight="1" thickBot="1">
      <c r="A39" s="167"/>
      <c r="B39" s="167"/>
      <c r="C39" s="4" t="s">
        <v>22</v>
      </c>
      <c r="D39" s="5"/>
      <c r="E39" s="14">
        <v>2</v>
      </c>
      <c r="F39" s="103"/>
      <c r="G39" s="104"/>
      <c r="H39" s="5">
        <f t="shared" si="0"/>
        <v>0</v>
      </c>
      <c r="I39" s="104"/>
      <c r="J39" s="104"/>
      <c r="K39" s="5">
        <f t="shared" si="1"/>
        <v>0</v>
      </c>
      <c r="L39" s="104"/>
      <c r="M39" s="104"/>
      <c r="N39" s="5">
        <f t="shared" si="2"/>
        <v>0</v>
      </c>
      <c r="O39" s="104"/>
      <c r="P39" s="104"/>
      <c r="Q39" s="5">
        <f t="shared" si="3"/>
        <v>0</v>
      </c>
      <c r="R39" s="114"/>
      <c r="S39" s="17"/>
      <c r="T39" s="17"/>
      <c r="U39" s="39"/>
      <c r="V39" s="67"/>
      <c r="W39" s="67">
        <v>1</v>
      </c>
      <c r="X39" s="67"/>
      <c r="Y39" s="67"/>
      <c r="Z39" s="67"/>
      <c r="AA39" s="68"/>
      <c r="AB39" s="73"/>
      <c r="AC39" s="41">
        <f t="shared" si="4"/>
        <v>0</v>
      </c>
      <c r="AD39" s="68">
        <f t="shared" si="5"/>
        <v>0</v>
      </c>
      <c r="AE39" s="68">
        <f t="shared" si="6"/>
        <v>0</v>
      </c>
      <c r="AF39" s="56">
        <f t="shared" si="7"/>
        <v>0</v>
      </c>
      <c r="AH39" s="1">
        <f t="shared" si="8"/>
        <v>0</v>
      </c>
      <c r="AI39" s="27"/>
      <c r="AJ39" s="28"/>
      <c r="AK39" s="28">
        <v>1</v>
      </c>
      <c r="AL39" s="28"/>
      <c r="AM39" s="28"/>
      <c r="AN39" s="28"/>
      <c r="AO39" s="29"/>
      <c r="AP39" s="30"/>
    </row>
    <row r="40" spans="1:42" ht="18" customHeight="1" thickBot="1">
      <c r="A40" s="167"/>
      <c r="B40" s="167"/>
      <c r="C40" s="10" t="s">
        <v>23</v>
      </c>
      <c r="D40" s="11"/>
      <c r="E40" s="17">
        <v>2</v>
      </c>
      <c r="F40" s="107"/>
      <c r="G40" s="108"/>
      <c r="H40" s="11">
        <f t="shared" si="0"/>
        <v>0</v>
      </c>
      <c r="I40" s="108"/>
      <c r="J40" s="108"/>
      <c r="K40" s="11">
        <f t="shared" si="1"/>
        <v>0</v>
      </c>
      <c r="L40" s="108"/>
      <c r="M40" s="108"/>
      <c r="N40" s="11">
        <f t="shared" si="2"/>
        <v>0</v>
      </c>
      <c r="O40" s="108"/>
      <c r="P40" s="108"/>
      <c r="Q40" s="11">
        <f t="shared" si="3"/>
        <v>0</v>
      </c>
      <c r="R40" s="116"/>
      <c r="S40" s="17"/>
      <c r="T40" s="17"/>
      <c r="U40" s="47"/>
      <c r="V40" s="59"/>
      <c r="W40" s="59">
        <v>1</v>
      </c>
      <c r="X40" s="59"/>
      <c r="Y40" s="59"/>
      <c r="Z40" s="59"/>
      <c r="AA40" s="58"/>
      <c r="AB40" s="52"/>
      <c r="AC40" s="49">
        <f t="shared" si="4"/>
        <v>0</v>
      </c>
      <c r="AD40" s="58">
        <f t="shared" si="5"/>
        <v>0</v>
      </c>
      <c r="AE40" s="58">
        <f t="shared" si="6"/>
        <v>0</v>
      </c>
      <c r="AF40" s="51">
        <f t="shared" si="7"/>
        <v>0</v>
      </c>
      <c r="AH40" s="1">
        <f t="shared" si="8"/>
        <v>0</v>
      </c>
      <c r="AI40" s="31"/>
      <c r="AJ40" s="32"/>
      <c r="AK40" s="32">
        <v>1</v>
      </c>
      <c r="AL40" s="32"/>
      <c r="AM40" s="32"/>
      <c r="AN40" s="32"/>
      <c r="AO40" s="33"/>
      <c r="AP40" s="34"/>
    </row>
    <row r="41" spans="1:42" ht="18" customHeight="1" thickTop="1" thickBot="1">
      <c r="A41" s="167"/>
      <c r="B41" s="168" t="s">
        <v>24</v>
      </c>
      <c r="C41" s="62" t="s">
        <v>25</v>
      </c>
      <c r="D41" s="54" t="str">
        <f>IF($R$2=TRUE,"○","△1")</f>
        <v>△1</v>
      </c>
      <c r="E41" s="61">
        <v>2</v>
      </c>
      <c r="F41" s="101">
        <v>2</v>
      </c>
      <c r="G41" s="102"/>
      <c r="H41" s="54">
        <f t="shared" si="0"/>
        <v>2</v>
      </c>
      <c r="I41" s="102"/>
      <c r="J41" s="102"/>
      <c r="K41" s="54">
        <f t="shared" si="1"/>
        <v>2</v>
      </c>
      <c r="L41" s="102"/>
      <c r="M41" s="102"/>
      <c r="N41" s="54">
        <f t="shared" si="2"/>
        <v>2</v>
      </c>
      <c r="O41" s="102"/>
      <c r="P41" s="102"/>
      <c r="Q41" s="54">
        <f t="shared" si="3"/>
        <v>2</v>
      </c>
      <c r="R41" s="113">
        <v>3</v>
      </c>
      <c r="S41" s="17"/>
      <c r="T41" s="17"/>
      <c r="U41" s="27"/>
      <c r="V41" s="81"/>
      <c r="W41" s="81">
        <v>2</v>
      </c>
      <c r="X41" s="81"/>
      <c r="Y41" s="81"/>
      <c r="Z41" s="81"/>
      <c r="AA41" s="82"/>
      <c r="AB41" s="83"/>
      <c r="AC41" s="29">
        <f t="shared" si="4"/>
        <v>170</v>
      </c>
      <c r="AD41" s="82">
        <f t="shared" si="5"/>
        <v>170</v>
      </c>
      <c r="AE41" s="82">
        <f t="shared" si="6"/>
        <v>170</v>
      </c>
      <c r="AF41" s="44">
        <f t="shared" si="7"/>
        <v>170</v>
      </c>
      <c r="AH41" s="1">
        <f t="shared" si="8"/>
        <v>1</v>
      </c>
      <c r="AI41" s="27"/>
      <c r="AJ41" s="28"/>
      <c r="AK41" s="28">
        <v>1</v>
      </c>
      <c r="AL41" s="28"/>
      <c r="AM41" s="28"/>
      <c r="AN41" s="28"/>
      <c r="AO41" s="29"/>
      <c r="AP41" s="30"/>
    </row>
    <row r="42" spans="1:42" ht="18" customHeight="1" thickBot="1">
      <c r="A42" s="167"/>
      <c r="B42" s="167"/>
      <c r="C42" s="4" t="s">
        <v>26</v>
      </c>
      <c r="D42" s="5" t="str">
        <f>IF($R$2=TRUE,"○","△1")</f>
        <v>△1</v>
      </c>
      <c r="E42" s="14">
        <v>2</v>
      </c>
      <c r="F42" s="103"/>
      <c r="G42" s="104">
        <v>2</v>
      </c>
      <c r="H42" s="5">
        <f t="shared" si="0"/>
        <v>2</v>
      </c>
      <c r="I42" s="104"/>
      <c r="J42" s="104"/>
      <c r="K42" s="5">
        <f t="shared" si="1"/>
        <v>2</v>
      </c>
      <c r="L42" s="104"/>
      <c r="M42" s="104"/>
      <c r="N42" s="5">
        <f t="shared" si="2"/>
        <v>2</v>
      </c>
      <c r="O42" s="104"/>
      <c r="P42" s="104"/>
      <c r="Q42" s="5">
        <f t="shared" si="3"/>
        <v>2</v>
      </c>
      <c r="R42" s="114">
        <v>3</v>
      </c>
      <c r="S42" s="17"/>
      <c r="T42" s="17"/>
      <c r="U42" s="39"/>
      <c r="V42" s="67"/>
      <c r="W42" s="67">
        <v>2</v>
      </c>
      <c r="X42" s="67"/>
      <c r="Y42" s="67"/>
      <c r="Z42" s="67"/>
      <c r="AA42" s="68"/>
      <c r="AB42" s="73"/>
      <c r="AC42" s="41">
        <f t="shared" si="4"/>
        <v>170</v>
      </c>
      <c r="AD42" s="68">
        <f t="shared" si="5"/>
        <v>170</v>
      </c>
      <c r="AE42" s="68">
        <f t="shared" si="6"/>
        <v>170</v>
      </c>
      <c r="AF42" s="56">
        <f t="shared" si="7"/>
        <v>170</v>
      </c>
      <c r="AH42" s="1">
        <f t="shared" si="8"/>
        <v>1</v>
      </c>
      <c r="AI42" s="27"/>
      <c r="AJ42" s="28"/>
      <c r="AK42" s="28">
        <v>1</v>
      </c>
      <c r="AL42" s="28"/>
      <c r="AM42" s="28"/>
      <c r="AN42" s="28"/>
      <c r="AO42" s="29"/>
      <c r="AP42" s="30"/>
    </row>
    <row r="43" spans="1:42" ht="18" customHeight="1" thickBot="1">
      <c r="A43" s="167"/>
      <c r="B43" s="167"/>
      <c r="C43" s="4" t="s">
        <v>27</v>
      </c>
      <c r="D43" s="5" t="s">
        <v>168</v>
      </c>
      <c r="E43" s="14">
        <v>2</v>
      </c>
      <c r="F43" s="103">
        <v>2</v>
      </c>
      <c r="G43" s="104"/>
      <c r="H43" s="5">
        <f t="shared" si="0"/>
        <v>2</v>
      </c>
      <c r="I43" s="104"/>
      <c r="J43" s="104"/>
      <c r="K43" s="5">
        <f t="shared" si="1"/>
        <v>2</v>
      </c>
      <c r="L43" s="104"/>
      <c r="M43" s="104"/>
      <c r="N43" s="5">
        <f t="shared" si="2"/>
        <v>2</v>
      </c>
      <c r="O43" s="104"/>
      <c r="P43" s="104"/>
      <c r="Q43" s="5">
        <f t="shared" si="3"/>
        <v>2</v>
      </c>
      <c r="R43" s="114">
        <v>3</v>
      </c>
      <c r="S43" s="17"/>
      <c r="T43" s="17"/>
      <c r="U43" s="39"/>
      <c r="V43" s="67"/>
      <c r="W43" s="67">
        <v>2</v>
      </c>
      <c r="X43" s="67"/>
      <c r="Y43" s="67"/>
      <c r="Z43" s="67">
        <v>2</v>
      </c>
      <c r="AA43" s="68">
        <v>1</v>
      </c>
      <c r="AB43" s="73">
        <v>1</v>
      </c>
      <c r="AC43" s="41">
        <f t="shared" si="4"/>
        <v>170</v>
      </c>
      <c r="AD43" s="68">
        <f t="shared" si="5"/>
        <v>170</v>
      </c>
      <c r="AE43" s="68">
        <f t="shared" si="6"/>
        <v>170</v>
      </c>
      <c r="AF43" s="56">
        <f t="shared" si="7"/>
        <v>170</v>
      </c>
      <c r="AH43" s="1">
        <f t="shared" si="8"/>
        <v>1</v>
      </c>
      <c r="AI43" s="27"/>
      <c r="AJ43" s="28"/>
      <c r="AK43" s="28">
        <v>1</v>
      </c>
      <c r="AL43" s="28"/>
      <c r="AM43" s="28"/>
      <c r="AN43" s="28">
        <v>1</v>
      </c>
      <c r="AO43" s="29">
        <v>1</v>
      </c>
      <c r="AP43" s="30">
        <v>1</v>
      </c>
    </row>
    <row r="44" spans="1:42" ht="18" customHeight="1" thickBot="1">
      <c r="A44" s="167"/>
      <c r="B44" s="167"/>
      <c r="C44" s="4" t="s">
        <v>28</v>
      </c>
      <c r="D44" s="5" t="str">
        <f>IF($R$2=TRUE,"","△1")</f>
        <v>△1</v>
      </c>
      <c r="E44" s="14">
        <v>2</v>
      </c>
      <c r="F44" s="103"/>
      <c r="G44" s="104"/>
      <c r="H44" s="5">
        <f t="shared" si="0"/>
        <v>0</v>
      </c>
      <c r="I44" s="104"/>
      <c r="J44" s="104"/>
      <c r="K44" s="5">
        <f t="shared" si="1"/>
        <v>0</v>
      </c>
      <c r="L44" s="104"/>
      <c r="M44" s="104"/>
      <c r="N44" s="5">
        <f t="shared" si="2"/>
        <v>0</v>
      </c>
      <c r="O44" s="104"/>
      <c r="P44" s="104"/>
      <c r="Q44" s="5">
        <f t="shared" si="3"/>
        <v>0</v>
      </c>
      <c r="R44" s="114"/>
      <c r="S44" s="17"/>
      <c r="T44" s="17"/>
      <c r="U44" s="39"/>
      <c r="V44" s="67"/>
      <c r="W44" s="67">
        <v>2</v>
      </c>
      <c r="X44" s="67"/>
      <c r="Y44" s="67"/>
      <c r="Z44" s="67"/>
      <c r="AA44" s="68"/>
      <c r="AB44" s="73"/>
      <c r="AC44" s="41">
        <f t="shared" si="4"/>
        <v>0</v>
      </c>
      <c r="AD44" s="68">
        <f t="shared" si="5"/>
        <v>0</v>
      </c>
      <c r="AE44" s="68">
        <f t="shared" si="6"/>
        <v>0</v>
      </c>
      <c r="AF44" s="56">
        <f t="shared" si="7"/>
        <v>0</v>
      </c>
      <c r="AH44" s="119">
        <v>0</v>
      </c>
      <c r="AI44" s="27"/>
      <c r="AJ44" s="28"/>
      <c r="AK44" s="28">
        <v>1</v>
      </c>
      <c r="AL44" s="28"/>
      <c r="AM44" s="28"/>
      <c r="AN44" s="28"/>
      <c r="AO44" s="29"/>
      <c r="AP44" s="30"/>
    </row>
    <row r="45" spans="1:42" ht="18" customHeight="1" thickBot="1">
      <c r="A45" s="167"/>
      <c r="B45" s="167"/>
      <c r="C45" s="4" t="s">
        <v>29</v>
      </c>
      <c r="D45" s="5" t="str">
        <f>IF($R$2=TRUE,"","△1")</f>
        <v>△1</v>
      </c>
      <c r="E45" s="14">
        <v>2</v>
      </c>
      <c r="F45" s="103"/>
      <c r="G45" s="104"/>
      <c r="H45" s="5">
        <f t="shared" si="0"/>
        <v>0</v>
      </c>
      <c r="I45" s="104"/>
      <c r="J45" s="104"/>
      <c r="K45" s="5">
        <f t="shared" si="1"/>
        <v>0</v>
      </c>
      <c r="L45" s="104"/>
      <c r="M45" s="104"/>
      <c r="N45" s="5">
        <f t="shared" si="2"/>
        <v>0</v>
      </c>
      <c r="O45" s="104"/>
      <c r="P45" s="104"/>
      <c r="Q45" s="5">
        <f t="shared" si="3"/>
        <v>0</v>
      </c>
      <c r="R45" s="114"/>
      <c r="S45" s="17"/>
      <c r="T45" s="17"/>
      <c r="U45" s="39"/>
      <c r="V45" s="67"/>
      <c r="W45" s="67">
        <v>2</v>
      </c>
      <c r="X45" s="67"/>
      <c r="Y45" s="67"/>
      <c r="Z45" s="67"/>
      <c r="AA45" s="68"/>
      <c r="AB45" s="73"/>
      <c r="AC45" s="41">
        <f t="shared" si="4"/>
        <v>0</v>
      </c>
      <c r="AD45" s="68">
        <f t="shared" si="5"/>
        <v>0</v>
      </c>
      <c r="AE45" s="68">
        <f t="shared" si="6"/>
        <v>0</v>
      </c>
      <c r="AF45" s="56">
        <f t="shared" si="7"/>
        <v>0</v>
      </c>
      <c r="AH45" s="119">
        <v>0</v>
      </c>
      <c r="AI45" s="27"/>
      <c r="AJ45" s="28"/>
      <c r="AK45" s="28">
        <v>1</v>
      </c>
      <c r="AL45" s="28"/>
      <c r="AM45" s="28"/>
      <c r="AN45" s="28"/>
      <c r="AO45" s="29"/>
      <c r="AP45" s="30"/>
    </row>
    <row r="46" spans="1:42" ht="18" customHeight="1" thickBot="1">
      <c r="A46" s="167"/>
      <c r="B46" s="167"/>
      <c r="C46" s="4" t="s">
        <v>30</v>
      </c>
      <c r="D46" s="5" t="s">
        <v>168</v>
      </c>
      <c r="E46" s="14">
        <v>2</v>
      </c>
      <c r="F46" s="103"/>
      <c r="G46" s="104"/>
      <c r="H46" s="5">
        <f t="shared" si="0"/>
        <v>0</v>
      </c>
      <c r="I46" s="104"/>
      <c r="J46" s="104"/>
      <c r="K46" s="5">
        <f t="shared" si="1"/>
        <v>0</v>
      </c>
      <c r="L46" s="104"/>
      <c r="M46" s="104"/>
      <c r="N46" s="5">
        <f t="shared" si="2"/>
        <v>0</v>
      </c>
      <c r="O46" s="104"/>
      <c r="P46" s="104"/>
      <c r="Q46" s="5">
        <f t="shared" si="3"/>
        <v>0</v>
      </c>
      <c r="R46" s="114"/>
      <c r="S46" s="17"/>
      <c r="T46" s="17"/>
      <c r="U46" s="39"/>
      <c r="V46" s="67"/>
      <c r="W46" s="67">
        <v>2</v>
      </c>
      <c r="X46" s="67"/>
      <c r="Y46" s="67"/>
      <c r="Z46" s="67">
        <v>2</v>
      </c>
      <c r="AA46" s="68">
        <v>1</v>
      </c>
      <c r="AB46" s="73">
        <v>1</v>
      </c>
      <c r="AC46" s="41">
        <f t="shared" si="4"/>
        <v>0</v>
      </c>
      <c r="AD46" s="68">
        <f t="shared" si="5"/>
        <v>0</v>
      </c>
      <c r="AE46" s="68">
        <f t="shared" si="6"/>
        <v>0</v>
      </c>
      <c r="AF46" s="56">
        <f t="shared" si="7"/>
        <v>0</v>
      </c>
      <c r="AH46" s="119">
        <v>0</v>
      </c>
      <c r="AI46" s="27"/>
      <c r="AJ46" s="28"/>
      <c r="AK46" s="28">
        <v>1</v>
      </c>
      <c r="AL46" s="28"/>
      <c r="AM46" s="28"/>
      <c r="AN46" s="28">
        <v>1</v>
      </c>
      <c r="AO46" s="29">
        <v>1</v>
      </c>
      <c r="AP46" s="30">
        <v>1</v>
      </c>
    </row>
    <row r="47" spans="1:42" ht="18" customHeight="1" thickBot="1">
      <c r="A47" s="167"/>
      <c r="B47" s="167"/>
      <c r="C47" s="4" t="s">
        <v>31</v>
      </c>
      <c r="D47" s="5" t="str">
        <f>IF($R$2=TRUE,"","△1")</f>
        <v>△1</v>
      </c>
      <c r="E47" s="14">
        <v>2</v>
      </c>
      <c r="F47" s="103"/>
      <c r="G47" s="104"/>
      <c r="H47" s="5">
        <f t="shared" si="0"/>
        <v>0</v>
      </c>
      <c r="I47" s="104"/>
      <c r="J47" s="104"/>
      <c r="K47" s="5">
        <f t="shared" si="1"/>
        <v>0</v>
      </c>
      <c r="L47" s="104"/>
      <c r="M47" s="104"/>
      <c r="N47" s="5">
        <f t="shared" si="2"/>
        <v>0</v>
      </c>
      <c r="O47" s="104"/>
      <c r="P47" s="104"/>
      <c r="Q47" s="5">
        <f t="shared" si="3"/>
        <v>0</v>
      </c>
      <c r="R47" s="114"/>
      <c r="S47" s="17"/>
      <c r="T47" s="17"/>
      <c r="U47" s="39"/>
      <c r="V47" s="67"/>
      <c r="W47" s="67">
        <v>2</v>
      </c>
      <c r="X47" s="67"/>
      <c r="Y47" s="67"/>
      <c r="Z47" s="67"/>
      <c r="AA47" s="68"/>
      <c r="AB47" s="73"/>
      <c r="AC47" s="41">
        <f t="shared" si="4"/>
        <v>0</v>
      </c>
      <c r="AD47" s="68">
        <f t="shared" si="5"/>
        <v>0</v>
      </c>
      <c r="AE47" s="68">
        <f t="shared" si="6"/>
        <v>0</v>
      </c>
      <c r="AF47" s="56">
        <f t="shared" si="7"/>
        <v>0</v>
      </c>
      <c r="AH47" s="119">
        <v>0</v>
      </c>
      <c r="AI47" s="27"/>
      <c r="AJ47" s="28"/>
      <c r="AK47" s="28">
        <v>1</v>
      </c>
      <c r="AL47" s="28"/>
      <c r="AM47" s="28"/>
      <c r="AN47" s="28"/>
      <c r="AO47" s="29"/>
      <c r="AP47" s="30"/>
    </row>
    <row r="48" spans="1:42" ht="18" customHeight="1" thickBot="1">
      <c r="A48" s="167"/>
      <c r="B48" s="167"/>
      <c r="C48" s="4" t="s">
        <v>32</v>
      </c>
      <c r="D48" s="5" t="str">
        <f>IF($R$2=TRUE,"","△1")</f>
        <v>△1</v>
      </c>
      <c r="E48" s="14">
        <v>2</v>
      </c>
      <c r="F48" s="103"/>
      <c r="G48" s="104"/>
      <c r="H48" s="5">
        <f t="shared" si="0"/>
        <v>0</v>
      </c>
      <c r="I48" s="104"/>
      <c r="J48" s="104"/>
      <c r="K48" s="5">
        <f t="shared" si="1"/>
        <v>0</v>
      </c>
      <c r="L48" s="104"/>
      <c r="M48" s="104"/>
      <c r="N48" s="5">
        <f t="shared" si="2"/>
        <v>0</v>
      </c>
      <c r="O48" s="104"/>
      <c r="P48" s="104"/>
      <c r="Q48" s="5">
        <f t="shared" si="3"/>
        <v>0</v>
      </c>
      <c r="R48" s="114"/>
      <c r="S48" s="17"/>
      <c r="T48" s="17"/>
      <c r="U48" s="39"/>
      <c r="V48" s="67"/>
      <c r="W48" s="67">
        <v>2</v>
      </c>
      <c r="X48" s="67"/>
      <c r="Y48" s="67"/>
      <c r="Z48" s="67"/>
      <c r="AA48" s="68"/>
      <c r="AB48" s="73"/>
      <c r="AC48" s="41">
        <f t="shared" si="4"/>
        <v>0</v>
      </c>
      <c r="AD48" s="68">
        <f t="shared" si="5"/>
        <v>0</v>
      </c>
      <c r="AE48" s="68">
        <f t="shared" si="6"/>
        <v>0</v>
      </c>
      <c r="AF48" s="56">
        <f t="shared" si="7"/>
        <v>0</v>
      </c>
      <c r="AH48" s="119">
        <v>0</v>
      </c>
      <c r="AI48" s="27"/>
      <c r="AJ48" s="28"/>
      <c r="AK48" s="28">
        <v>1</v>
      </c>
      <c r="AL48" s="28"/>
      <c r="AM48" s="28"/>
      <c r="AN48" s="28"/>
      <c r="AO48" s="29"/>
      <c r="AP48" s="30"/>
    </row>
    <row r="49" spans="1:42" ht="18" customHeight="1" thickBot="1">
      <c r="A49" s="167"/>
      <c r="B49" s="167"/>
      <c r="C49" s="4" t="s">
        <v>33</v>
      </c>
      <c r="D49" s="5" t="s">
        <v>168</v>
      </c>
      <c r="E49" s="14">
        <v>2</v>
      </c>
      <c r="F49" s="103"/>
      <c r="G49" s="104"/>
      <c r="H49" s="5">
        <f t="shared" si="0"/>
        <v>0</v>
      </c>
      <c r="I49" s="104"/>
      <c r="J49" s="104"/>
      <c r="K49" s="5">
        <f t="shared" si="1"/>
        <v>0</v>
      </c>
      <c r="L49" s="104"/>
      <c r="M49" s="104"/>
      <c r="N49" s="5">
        <f t="shared" si="2"/>
        <v>0</v>
      </c>
      <c r="O49" s="104"/>
      <c r="P49" s="104"/>
      <c r="Q49" s="5">
        <f t="shared" si="3"/>
        <v>0</v>
      </c>
      <c r="R49" s="114"/>
      <c r="S49" s="17"/>
      <c r="T49" s="17"/>
      <c r="U49" s="39"/>
      <c r="V49" s="67"/>
      <c r="W49" s="67">
        <v>2</v>
      </c>
      <c r="X49" s="67"/>
      <c r="Y49" s="67"/>
      <c r="Z49" s="67">
        <v>2</v>
      </c>
      <c r="AA49" s="68">
        <v>1</v>
      </c>
      <c r="AB49" s="73">
        <v>1</v>
      </c>
      <c r="AC49" s="41">
        <f t="shared" si="4"/>
        <v>0</v>
      </c>
      <c r="AD49" s="68">
        <f t="shared" si="5"/>
        <v>0</v>
      </c>
      <c r="AE49" s="68">
        <f t="shared" si="6"/>
        <v>0</v>
      </c>
      <c r="AF49" s="56">
        <f t="shared" si="7"/>
        <v>0</v>
      </c>
      <c r="AH49" s="119">
        <v>0</v>
      </c>
      <c r="AI49" s="27"/>
      <c r="AJ49" s="28"/>
      <c r="AK49" s="28">
        <v>1</v>
      </c>
      <c r="AL49" s="28"/>
      <c r="AM49" s="28"/>
      <c r="AN49" s="28">
        <v>1</v>
      </c>
      <c r="AO49" s="29">
        <v>1</v>
      </c>
      <c r="AP49" s="30">
        <v>1</v>
      </c>
    </row>
    <row r="50" spans="1:42" ht="18" customHeight="1" thickBot="1">
      <c r="A50" s="167"/>
      <c r="B50" s="167"/>
      <c r="C50" s="4" t="s">
        <v>34</v>
      </c>
      <c r="D50" s="5"/>
      <c r="E50" s="14">
        <v>2</v>
      </c>
      <c r="F50" s="103"/>
      <c r="G50" s="104"/>
      <c r="H50" s="5">
        <f t="shared" si="0"/>
        <v>0</v>
      </c>
      <c r="I50" s="104"/>
      <c r="J50" s="104"/>
      <c r="K50" s="5">
        <f t="shared" si="1"/>
        <v>0</v>
      </c>
      <c r="L50" s="104"/>
      <c r="M50" s="104"/>
      <c r="N50" s="5">
        <f t="shared" si="2"/>
        <v>0</v>
      </c>
      <c r="O50" s="104"/>
      <c r="P50" s="104"/>
      <c r="Q50" s="5">
        <f t="shared" si="3"/>
        <v>0</v>
      </c>
      <c r="R50" s="114"/>
      <c r="S50" s="17"/>
      <c r="T50" s="17"/>
      <c r="U50" s="39"/>
      <c r="V50" s="67"/>
      <c r="W50" s="67">
        <v>1</v>
      </c>
      <c r="X50" s="67"/>
      <c r="Y50" s="67"/>
      <c r="Z50" s="67"/>
      <c r="AA50" s="68"/>
      <c r="AB50" s="73"/>
      <c r="AC50" s="41">
        <f t="shared" si="4"/>
        <v>0</v>
      </c>
      <c r="AD50" s="68">
        <f t="shared" si="5"/>
        <v>0</v>
      </c>
      <c r="AE50" s="68">
        <f t="shared" si="6"/>
        <v>0</v>
      </c>
      <c r="AF50" s="56">
        <f t="shared" si="7"/>
        <v>0</v>
      </c>
      <c r="AH50" s="1">
        <f t="shared" si="8"/>
        <v>0</v>
      </c>
      <c r="AI50" s="27"/>
      <c r="AJ50" s="28"/>
      <c r="AK50" s="28">
        <v>1</v>
      </c>
      <c r="AL50" s="28"/>
      <c r="AM50" s="28"/>
      <c r="AN50" s="28"/>
      <c r="AO50" s="29"/>
      <c r="AP50" s="30"/>
    </row>
    <row r="51" spans="1:42" ht="18" customHeight="1" thickBot="1">
      <c r="A51" s="167"/>
      <c r="B51" s="167"/>
      <c r="C51" s="4" t="s">
        <v>35</v>
      </c>
      <c r="D51" s="5"/>
      <c r="E51" s="14">
        <v>2</v>
      </c>
      <c r="F51" s="103"/>
      <c r="G51" s="104"/>
      <c r="H51" s="5">
        <f t="shared" si="0"/>
        <v>0</v>
      </c>
      <c r="I51" s="104"/>
      <c r="J51" s="104"/>
      <c r="K51" s="5">
        <f t="shared" si="1"/>
        <v>0</v>
      </c>
      <c r="L51" s="104"/>
      <c r="M51" s="104"/>
      <c r="N51" s="5">
        <f t="shared" si="2"/>
        <v>0</v>
      </c>
      <c r="O51" s="104"/>
      <c r="P51" s="104"/>
      <c r="Q51" s="5">
        <f t="shared" si="3"/>
        <v>0</v>
      </c>
      <c r="R51" s="114"/>
      <c r="S51" s="17"/>
      <c r="T51" s="17"/>
      <c r="U51" s="39"/>
      <c r="V51" s="67"/>
      <c r="W51" s="67">
        <v>1</v>
      </c>
      <c r="X51" s="67"/>
      <c r="Y51" s="67"/>
      <c r="Z51" s="67"/>
      <c r="AA51" s="68"/>
      <c r="AB51" s="73"/>
      <c r="AC51" s="41">
        <f t="shared" si="4"/>
        <v>0</v>
      </c>
      <c r="AD51" s="68">
        <f t="shared" si="5"/>
        <v>0</v>
      </c>
      <c r="AE51" s="68">
        <f t="shared" si="6"/>
        <v>0</v>
      </c>
      <c r="AF51" s="56">
        <f t="shared" si="7"/>
        <v>0</v>
      </c>
      <c r="AH51" s="1">
        <f t="shared" si="8"/>
        <v>0</v>
      </c>
      <c r="AI51" s="27"/>
      <c r="AJ51" s="28"/>
      <c r="AK51" s="28">
        <v>1</v>
      </c>
      <c r="AL51" s="28"/>
      <c r="AM51" s="28"/>
      <c r="AN51" s="28"/>
      <c r="AO51" s="29"/>
      <c r="AP51" s="30"/>
    </row>
    <row r="52" spans="1:42" ht="18" customHeight="1" thickBot="1">
      <c r="A52" s="167"/>
      <c r="B52" s="169"/>
      <c r="C52" s="6" t="s">
        <v>36</v>
      </c>
      <c r="D52" s="7" t="s">
        <v>168</v>
      </c>
      <c r="E52" s="15">
        <v>2</v>
      </c>
      <c r="F52" s="105"/>
      <c r="G52" s="106"/>
      <c r="H52" s="7">
        <f t="shared" si="0"/>
        <v>0</v>
      </c>
      <c r="I52" s="106"/>
      <c r="J52" s="106"/>
      <c r="K52" s="7">
        <f t="shared" si="1"/>
        <v>0</v>
      </c>
      <c r="L52" s="106"/>
      <c r="M52" s="106"/>
      <c r="N52" s="7">
        <f t="shared" si="2"/>
        <v>0</v>
      </c>
      <c r="O52" s="106"/>
      <c r="P52" s="106"/>
      <c r="Q52" s="7">
        <f t="shared" si="3"/>
        <v>0</v>
      </c>
      <c r="R52" s="115"/>
      <c r="S52" s="17"/>
      <c r="T52" s="17"/>
      <c r="U52" s="75"/>
      <c r="V52" s="76"/>
      <c r="W52" s="76">
        <v>2</v>
      </c>
      <c r="X52" s="76"/>
      <c r="Y52" s="76"/>
      <c r="Z52" s="76">
        <v>2</v>
      </c>
      <c r="AA52" s="77">
        <v>1</v>
      </c>
      <c r="AB52" s="78">
        <v>1</v>
      </c>
      <c r="AC52" s="79">
        <f t="shared" si="4"/>
        <v>0</v>
      </c>
      <c r="AD52" s="77">
        <f t="shared" si="5"/>
        <v>0</v>
      </c>
      <c r="AE52" s="77">
        <f t="shared" si="6"/>
        <v>0</v>
      </c>
      <c r="AF52" s="80">
        <f t="shared" si="7"/>
        <v>0</v>
      </c>
      <c r="AH52" s="119">
        <v>0</v>
      </c>
      <c r="AI52" s="31"/>
      <c r="AJ52" s="32"/>
      <c r="AK52" s="32">
        <v>1</v>
      </c>
      <c r="AL52" s="32"/>
      <c r="AM52" s="32"/>
      <c r="AN52" s="32">
        <v>1</v>
      </c>
      <c r="AO52" s="33">
        <v>1</v>
      </c>
      <c r="AP52" s="34">
        <v>1</v>
      </c>
    </row>
    <row r="53" spans="1:42" ht="18" customHeight="1" thickTop="1" thickBot="1">
      <c r="A53" s="167"/>
      <c r="B53" s="167" t="s">
        <v>38</v>
      </c>
      <c r="C53" s="4" t="s">
        <v>39</v>
      </c>
      <c r="D53" s="5" t="s">
        <v>4</v>
      </c>
      <c r="E53" s="14">
        <v>2</v>
      </c>
      <c r="F53" s="103">
        <v>2</v>
      </c>
      <c r="G53" s="104"/>
      <c r="H53" s="5">
        <f t="shared" si="0"/>
        <v>2</v>
      </c>
      <c r="I53" s="104"/>
      <c r="J53" s="104"/>
      <c r="K53" s="5">
        <f t="shared" si="1"/>
        <v>2</v>
      </c>
      <c r="L53" s="104"/>
      <c r="M53" s="104"/>
      <c r="N53" s="5">
        <f t="shared" si="2"/>
        <v>2</v>
      </c>
      <c r="O53" s="104"/>
      <c r="P53" s="104"/>
      <c r="Q53" s="5">
        <f t="shared" si="3"/>
        <v>2</v>
      </c>
      <c r="R53" s="114">
        <v>3</v>
      </c>
      <c r="S53" s="17"/>
      <c r="T53" s="17"/>
      <c r="U53" s="35"/>
      <c r="V53" s="66"/>
      <c r="W53" s="66"/>
      <c r="X53" s="66">
        <v>2</v>
      </c>
      <c r="Y53" s="66">
        <v>1</v>
      </c>
      <c r="Z53" s="66"/>
      <c r="AA53" s="60"/>
      <c r="AB53" s="72"/>
      <c r="AC53" s="37">
        <f t="shared" si="4"/>
        <v>170</v>
      </c>
      <c r="AD53" s="60">
        <f t="shared" si="5"/>
        <v>170</v>
      </c>
      <c r="AE53" s="60">
        <f t="shared" si="6"/>
        <v>170</v>
      </c>
      <c r="AF53" s="43">
        <f t="shared" si="7"/>
        <v>170</v>
      </c>
      <c r="AH53" s="1">
        <f t="shared" si="8"/>
        <v>1</v>
      </c>
      <c r="AI53" s="39"/>
      <c r="AJ53" s="40"/>
      <c r="AK53" s="40"/>
      <c r="AL53" s="40">
        <v>1</v>
      </c>
      <c r="AM53" s="40">
        <v>1</v>
      </c>
      <c r="AN53" s="40"/>
      <c r="AO53" s="41"/>
      <c r="AP53" s="42"/>
    </row>
    <row r="54" spans="1:42" ht="18" customHeight="1" thickBot="1">
      <c r="A54" s="167"/>
      <c r="B54" s="167"/>
      <c r="C54" s="4" t="s">
        <v>40</v>
      </c>
      <c r="D54" s="5" t="s">
        <v>4</v>
      </c>
      <c r="E54" s="14">
        <v>2</v>
      </c>
      <c r="F54" s="103"/>
      <c r="G54" s="104">
        <v>2</v>
      </c>
      <c r="H54" s="5">
        <f t="shared" si="0"/>
        <v>2</v>
      </c>
      <c r="I54" s="104"/>
      <c r="J54" s="104"/>
      <c r="K54" s="5">
        <f t="shared" si="1"/>
        <v>2</v>
      </c>
      <c r="L54" s="104"/>
      <c r="M54" s="104"/>
      <c r="N54" s="5">
        <f t="shared" si="2"/>
        <v>2</v>
      </c>
      <c r="O54" s="104"/>
      <c r="P54" s="104"/>
      <c r="Q54" s="5">
        <f t="shared" si="3"/>
        <v>2</v>
      </c>
      <c r="R54" s="114">
        <v>3</v>
      </c>
      <c r="S54" s="17"/>
      <c r="T54" s="17"/>
      <c r="U54" s="39"/>
      <c r="V54" s="67"/>
      <c r="W54" s="67">
        <v>1</v>
      </c>
      <c r="X54" s="67">
        <v>2</v>
      </c>
      <c r="Y54" s="67"/>
      <c r="Z54" s="67"/>
      <c r="AA54" s="68"/>
      <c r="AB54" s="73"/>
      <c r="AC54" s="41">
        <f t="shared" si="4"/>
        <v>170</v>
      </c>
      <c r="AD54" s="68">
        <f t="shared" si="5"/>
        <v>170</v>
      </c>
      <c r="AE54" s="68">
        <f t="shared" si="6"/>
        <v>170</v>
      </c>
      <c r="AF54" s="56">
        <f t="shared" si="7"/>
        <v>170</v>
      </c>
      <c r="AH54" s="1">
        <f t="shared" si="8"/>
        <v>1</v>
      </c>
      <c r="AI54" s="27"/>
      <c r="AJ54" s="28"/>
      <c r="AK54" s="28">
        <v>1</v>
      </c>
      <c r="AL54" s="28">
        <v>1</v>
      </c>
      <c r="AM54" s="28"/>
      <c r="AN54" s="28"/>
      <c r="AO54" s="29"/>
      <c r="AP54" s="30"/>
    </row>
    <row r="55" spans="1:42" ht="18" customHeight="1" thickBot="1">
      <c r="A55" s="167"/>
      <c r="B55" s="167"/>
      <c r="C55" s="4" t="s">
        <v>41</v>
      </c>
      <c r="D55" s="5" t="s">
        <v>4</v>
      </c>
      <c r="E55" s="14">
        <v>2</v>
      </c>
      <c r="F55" s="103">
        <v>2</v>
      </c>
      <c r="G55" s="104"/>
      <c r="H55" s="5">
        <f t="shared" si="0"/>
        <v>2</v>
      </c>
      <c r="I55" s="104"/>
      <c r="J55" s="104"/>
      <c r="K55" s="5">
        <f t="shared" si="1"/>
        <v>2</v>
      </c>
      <c r="L55" s="104"/>
      <c r="M55" s="104"/>
      <c r="N55" s="5">
        <f t="shared" si="2"/>
        <v>2</v>
      </c>
      <c r="O55" s="104"/>
      <c r="P55" s="104"/>
      <c r="Q55" s="5">
        <f t="shared" si="3"/>
        <v>2</v>
      </c>
      <c r="R55" s="114">
        <v>3</v>
      </c>
      <c r="S55" s="17"/>
      <c r="T55" s="17"/>
      <c r="U55" s="39"/>
      <c r="V55" s="67">
        <v>1</v>
      </c>
      <c r="W55" s="67"/>
      <c r="X55" s="67">
        <v>2</v>
      </c>
      <c r="Y55" s="67"/>
      <c r="Z55" s="67"/>
      <c r="AA55" s="68"/>
      <c r="AB55" s="73"/>
      <c r="AC55" s="41">
        <f t="shared" si="4"/>
        <v>170</v>
      </c>
      <c r="AD55" s="68">
        <f t="shared" si="5"/>
        <v>170</v>
      </c>
      <c r="AE55" s="68">
        <f t="shared" si="6"/>
        <v>170</v>
      </c>
      <c r="AF55" s="56">
        <f t="shared" si="7"/>
        <v>170</v>
      </c>
      <c r="AH55" s="1">
        <f t="shared" si="8"/>
        <v>1</v>
      </c>
      <c r="AI55" s="27"/>
      <c r="AJ55" s="28">
        <v>1</v>
      </c>
      <c r="AK55" s="28"/>
      <c r="AL55" s="28">
        <v>1</v>
      </c>
      <c r="AM55" s="28"/>
      <c r="AN55" s="28"/>
      <c r="AO55" s="29"/>
      <c r="AP55" s="30"/>
    </row>
    <row r="56" spans="1:42" ht="18" customHeight="1" thickBot="1">
      <c r="A56" s="167"/>
      <c r="B56" s="167"/>
      <c r="C56" s="4" t="s">
        <v>42</v>
      </c>
      <c r="D56" s="5" t="s">
        <v>4</v>
      </c>
      <c r="E56" s="14">
        <v>2</v>
      </c>
      <c r="F56" s="103"/>
      <c r="G56" s="104"/>
      <c r="H56" s="5">
        <f t="shared" si="0"/>
        <v>0</v>
      </c>
      <c r="I56" s="104"/>
      <c r="J56" s="104"/>
      <c r="K56" s="5">
        <f t="shared" si="1"/>
        <v>0</v>
      </c>
      <c r="L56" s="104"/>
      <c r="M56" s="104"/>
      <c r="N56" s="5">
        <f t="shared" si="2"/>
        <v>0</v>
      </c>
      <c r="O56" s="104"/>
      <c r="P56" s="104"/>
      <c r="Q56" s="5">
        <f t="shared" si="3"/>
        <v>0</v>
      </c>
      <c r="R56" s="114"/>
      <c r="S56" s="17"/>
      <c r="T56" s="17"/>
      <c r="U56" s="39">
        <v>1</v>
      </c>
      <c r="V56" s="67">
        <v>2</v>
      </c>
      <c r="W56" s="67"/>
      <c r="X56" s="67"/>
      <c r="Y56" s="67"/>
      <c r="Z56" s="67"/>
      <c r="AA56" s="68"/>
      <c r="AB56" s="73"/>
      <c r="AC56" s="41">
        <f t="shared" si="4"/>
        <v>0</v>
      </c>
      <c r="AD56" s="68">
        <f t="shared" si="5"/>
        <v>0</v>
      </c>
      <c r="AE56" s="68">
        <f t="shared" si="6"/>
        <v>0</v>
      </c>
      <c r="AF56" s="56">
        <f t="shared" si="7"/>
        <v>0</v>
      </c>
      <c r="AH56" s="1">
        <f t="shared" si="8"/>
        <v>1</v>
      </c>
      <c r="AI56" s="27">
        <v>1</v>
      </c>
      <c r="AJ56" s="28">
        <v>1</v>
      </c>
      <c r="AK56" s="28"/>
      <c r="AL56" s="28"/>
      <c r="AM56" s="28"/>
      <c r="AN56" s="28"/>
      <c r="AO56" s="29"/>
      <c r="AP56" s="30"/>
    </row>
    <row r="57" spans="1:42" ht="18" customHeight="1" thickBot="1">
      <c r="A57" s="167"/>
      <c r="B57" s="167"/>
      <c r="C57" s="4" t="s">
        <v>43</v>
      </c>
      <c r="D57" s="5"/>
      <c r="E57" s="14">
        <v>2</v>
      </c>
      <c r="F57" s="103"/>
      <c r="G57" s="104"/>
      <c r="H57" s="5">
        <f t="shared" si="0"/>
        <v>0</v>
      </c>
      <c r="I57" s="104"/>
      <c r="J57" s="104"/>
      <c r="K57" s="5">
        <f t="shared" si="1"/>
        <v>0</v>
      </c>
      <c r="L57" s="104"/>
      <c r="M57" s="104"/>
      <c r="N57" s="5">
        <f t="shared" si="2"/>
        <v>0</v>
      </c>
      <c r="O57" s="104"/>
      <c r="P57" s="104"/>
      <c r="Q57" s="5">
        <f t="shared" si="3"/>
        <v>0</v>
      </c>
      <c r="R57" s="114"/>
      <c r="S57" s="17"/>
      <c r="T57" s="17"/>
      <c r="U57" s="39">
        <v>1</v>
      </c>
      <c r="V57" s="67">
        <v>1</v>
      </c>
      <c r="W57" s="67"/>
      <c r="X57" s="67"/>
      <c r="Y57" s="67"/>
      <c r="Z57" s="67"/>
      <c r="AA57" s="68"/>
      <c r="AB57" s="73"/>
      <c r="AC57" s="41">
        <f t="shared" si="4"/>
        <v>0</v>
      </c>
      <c r="AD57" s="68">
        <f t="shared" si="5"/>
        <v>0</v>
      </c>
      <c r="AE57" s="68">
        <f t="shared" si="6"/>
        <v>0</v>
      </c>
      <c r="AF57" s="56">
        <f t="shared" si="7"/>
        <v>0</v>
      </c>
      <c r="AH57" s="1">
        <f t="shared" si="8"/>
        <v>0</v>
      </c>
      <c r="AI57" s="27">
        <v>1</v>
      </c>
      <c r="AJ57" s="28">
        <v>1</v>
      </c>
      <c r="AK57" s="28"/>
      <c r="AL57" s="28"/>
      <c r="AM57" s="28"/>
      <c r="AN57" s="28"/>
      <c r="AO57" s="29"/>
      <c r="AP57" s="30"/>
    </row>
    <row r="58" spans="1:42" ht="18" customHeight="1" thickBot="1">
      <c r="A58" s="167"/>
      <c r="B58" s="167"/>
      <c r="C58" s="4" t="s">
        <v>44</v>
      </c>
      <c r="D58" s="5" t="s">
        <v>4</v>
      </c>
      <c r="E58" s="14">
        <v>2</v>
      </c>
      <c r="F58" s="103"/>
      <c r="G58" s="104"/>
      <c r="H58" s="5">
        <f t="shared" si="0"/>
        <v>0</v>
      </c>
      <c r="I58" s="104"/>
      <c r="J58" s="104"/>
      <c r="K58" s="5">
        <f t="shared" si="1"/>
        <v>0</v>
      </c>
      <c r="L58" s="104"/>
      <c r="M58" s="104"/>
      <c r="N58" s="5">
        <f t="shared" si="2"/>
        <v>0</v>
      </c>
      <c r="O58" s="104"/>
      <c r="P58" s="104"/>
      <c r="Q58" s="5">
        <f t="shared" si="3"/>
        <v>0</v>
      </c>
      <c r="R58" s="114"/>
      <c r="S58" s="17"/>
      <c r="T58" s="17"/>
      <c r="U58" s="39">
        <v>1</v>
      </c>
      <c r="V58" s="67">
        <v>2</v>
      </c>
      <c r="W58" s="67"/>
      <c r="X58" s="67"/>
      <c r="Y58" s="67"/>
      <c r="Z58" s="67"/>
      <c r="AA58" s="68"/>
      <c r="AB58" s="73"/>
      <c r="AC58" s="41">
        <f t="shared" si="4"/>
        <v>0</v>
      </c>
      <c r="AD58" s="68">
        <f t="shared" si="5"/>
        <v>0</v>
      </c>
      <c r="AE58" s="68">
        <f t="shared" si="6"/>
        <v>0</v>
      </c>
      <c r="AF58" s="56">
        <f t="shared" si="7"/>
        <v>0</v>
      </c>
      <c r="AH58" s="1">
        <f t="shared" si="8"/>
        <v>1</v>
      </c>
      <c r="AI58" s="27">
        <v>1</v>
      </c>
      <c r="AJ58" s="28">
        <v>1</v>
      </c>
      <c r="AK58" s="28"/>
      <c r="AL58" s="28"/>
      <c r="AM58" s="28"/>
      <c r="AN58" s="28"/>
      <c r="AO58" s="29"/>
      <c r="AP58" s="30"/>
    </row>
    <row r="59" spans="1:42" ht="18" customHeight="1" thickBot="1">
      <c r="A59" s="167"/>
      <c r="B59" s="167"/>
      <c r="C59" s="4" t="s">
        <v>45</v>
      </c>
      <c r="D59" s="5" t="s">
        <v>4</v>
      </c>
      <c r="E59" s="14">
        <v>1</v>
      </c>
      <c r="F59" s="103">
        <v>1</v>
      </c>
      <c r="G59" s="104"/>
      <c r="H59" s="5">
        <f t="shared" si="0"/>
        <v>1</v>
      </c>
      <c r="I59" s="104"/>
      <c r="J59" s="104"/>
      <c r="K59" s="5">
        <f t="shared" si="1"/>
        <v>1</v>
      </c>
      <c r="L59" s="104"/>
      <c r="M59" s="104"/>
      <c r="N59" s="5">
        <f t="shared" si="2"/>
        <v>1</v>
      </c>
      <c r="O59" s="104"/>
      <c r="P59" s="104"/>
      <c r="Q59" s="5">
        <f t="shared" si="3"/>
        <v>1</v>
      </c>
      <c r="R59" s="114">
        <v>3</v>
      </c>
      <c r="S59" s="17"/>
      <c r="T59" s="17"/>
      <c r="U59" s="39"/>
      <c r="V59" s="67">
        <v>2</v>
      </c>
      <c r="W59" s="67"/>
      <c r="X59" s="67">
        <v>1</v>
      </c>
      <c r="Y59" s="67">
        <v>1</v>
      </c>
      <c r="Z59" s="67"/>
      <c r="AA59" s="68">
        <v>1</v>
      </c>
      <c r="AB59" s="73">
        <v>2</v>
      </c>
      <c r="AC59" s="41">
        <f t="shared" si="4"/>
        <v>85</v>
      </c>
      <c r="AD59" s="68">
        <f t="shared" si="5"/>
        <v>85</v>
      </c>
      <c r="AE59" s="68">
        <f t="shared" si="6"/>
        <v>85</v>
      </c>
      <c r="AF59" s="56">
        <f t="shared" si="7"/>
        <v>85</v>
      </c>
      <c r="AH59" s="1">
        <f t="shared" si="8"/>
        <v>1</v>
      </c>
      <c r="AI59" s="27"/>
      <c r="AJ59" s="28">
        <v>1</v>
      </c>
      <c r="AK59" s="28"/>
      <c r="AL59" s="28">
        <v>1</v>
      </c>
      <c r="AM59" s="28">
        <v>1</v>
      </c>
      <c r="AN59" s="28"/>
      <c r="AO59" s="29">
        <v>1</v>
      </c>
      <c r="AP59" s="30">
        <v>1</v>
      </c>
    </row>
    <row r="60" spans="1:42" ht="18" customHeight="1" thickBot="1">
      <c r="A60" s="167"/>
      <c r="B60" s="167"/>
      <c r="C60" s="4" t="s">
        <v>46</v>
      </c>
      <c r="D60" s="5" t="s">
        <v>4</v>
      </c>
      <c r="E60" s="14">
        <v>1</v>
      </c>
      <c r="F60" s="103"/>
      <c r="G60" s="104"/>
      <c r="H60" s="5">
        <f t="shared" si="0"/>
        <v>0</v>
      </c>
      <c r="I60" s="104"/>
      <c r="J60" s="104"/>
      <c r="K60" s="5">
        <f t="shared" si="1"/>
        <v>0</v>
      </c>
      <c r="L60" s="104"/>
      <c r="M60" s="104"/>
      <c r="N60" s="5">
        <f t="shared" si="2"/>
        <v>0</v>
      </c>
      <c r="O60" s="104"/>
      <c r="P60" s="104"/>
      <c r="Q60" s="5">
        <f t="shared" si="3"/>
        <v>0</v>
      </c>
      <c r="R60" s="114"/>
      <c r="S60" s="17"/>
      <c r="T60" s="17"/>
      <c r="U60" s="39"/>
      <c r="V60" s="67">
        <v>1</v>
      </c>
      <c r="W60" s="67"/>
      <c r="X60" s="67"/>
      <c r="Y60" s="67"/>
      <c r="Z60" s="67">
        <v>1</v>
      </c>
      <c r="AA60" s="68">
        <v>2</v>
      </c>
      <c r="AB60" s="73">
        <v>1</v>
      </c>
      <c r="AC60" s="41">
        <f t="shared" si="4"/>
        <v>0</v>
      </c>
      <c r="AD60" s="68">
        <f t="shared" si="5"/>
        <v>0</v>
      </c>
      <c r="AE60" s="68">
        <f t="shared" si="6"/>
        <v>0</v>
      </c>
      <c r="AF60" s="56">
        <f t="shared" si="7"/>
        <v>0</v>
      </c>
      <c r="AH60" s="1">
        <f t="shared" si="8"/>
        <v>1</v>
      </c>
      <c r="AI60" s="27"/>
      <c r="AJ60" s="28">
        <v>1</v>
      </c>
      <c r="AK60" s="28"/>
      <c r="AL60" s="28"/>
      <c r="AM60" s="28"/>
      <c r="AN60" s="28">
        <v>1</v>
      </c>
      <c r="AO60" s="29">
        <v>1</v>
      </c>
      <c r="AP60" s="30">
        <v>1</v>
      </c>
    </row>
    <row r="61" spans="1:42" ht="18" customHeight="1" thickBot="1">
      <c r="A61" s="167"/>
      <c r="B61" s="167"/>
      <c r="C61" s="4" t="s">
        <v>149</v>
      </c>
      <c r="D61" s="5"/>
      <c r="E61" s="14">
        <v>1</v>
      </c>
      <c r="F61" s="103"/>
      <c r="G61" s="104"/>
      <c r="H61" s="5">
        <f t="shared" si="0"/>
        <v>0</v>
      </c>
      <c r="I61" s="104"/>
      <c r="J61" s="104"/>
      <c r="K61" s="5">
        <f t="shared" si="1"/>
        <v>0</v>
      </c>
      <c r="L61" s="104"/>
      <c r="M61" s="104"/>
      <c r="N61" s="5">
        <f t="shared" si="2"/>
        <v>0</v>
      </c>
      <c r="O61" s="104"/>
      <c r="P61" s="104"/>
      <c r="Q61" s="5">
        <f t="shared" si="3"/>
        <v>0</v>
      </c>
      <c r="R61" s="114"/>
      <c r="S61" s="17"/>
      <c r="T61" s="17"/>
      <c r="U61" s="39"/>
      <c r="V61" s="67">
        <v>1</v>
      </c>
      <c r="W61" s="67"/>
      <c r="X61" s="67"/>
      <c r="Y61" s="67"/>
      <c r="Z61" s="67">
        <v>1</v>
      </c>
      <c r="AA61" s="68">
        <v>1</v>
      </c>
      <c r="AB61" s="73">
        <v>1</v>
      </c>
      <c r="AC61" s="41">
        <f t="shared" si="4"/>
        <v>0</v>
      </c>
      <c r="AD61" s="68">
        <f t="shared" si="5"/>
        <v>0</v>
      </c>
      <c r="AE61" s="68">
        <f t="shared" si="6"/>
        <v>0</v>
      </c>
      <c r="AF61" s="56">
        <f t="shared" si="7"/>
        <v>0</v>
      </c>
      <c r="AH61" s="1">
        <f t="shared" si="8"/>
        <v>0</v>
      </c>
      <c r="AI61" s="27"/>
      <c r="AJ61" s="28">
        <v>1</v>
      </c>
      <c r="AK61" s="28"/>
      <c r="AL61" s="28"/>
      <c r="AM61" s="28"/>
      <c r="AN61" s="28">
        <v>1</v>
      </c>
      <c r="AO61" s="29">
        <v>1</v>
      </c>
      <c r="AP61" s="30">
        <v>1</v>
      </c>
    </row>
    <row r="62" spans="1:42" ht="18" customHeight="1" thickBot="1">
      <c r="A62" s="167"/>
      <c r="B62" s="167"/>
      <c r="C62" s="4" t="s">
        <v>150</v>
      </c>
      <c r="D62" s="5"/>
      <c r="E62" s="14">
        <v>2</v>
      </c>
      <c r="F62" s="103"/>
      <c r="G62" s="104"/>
      <c r="H62" s="5">
        <f t="shared" si="0"/>
        <v>0</v>
      </c>
      <c r="I62" s="104"/>
      <c r="J62" s="104"/>
      <c r="K62" s="5">
        <f t="shared" si="1"/>
        <v>0</v>
      </c>
      <c r="L62" s="104"/>
      <c r="M62" s="104"/>
      <c r="N62" s="5">
        <f t="shared" si="2"/>
        <v>0</v>
      </c>
      <c r="O62" s="104"/>
      <c r="P62" s="104"/>
      <c r="Q62" s="5">
        <f t="shared" si="3"/>
        <v>0</v>
      </c>
      <c r="R62" s="114"/>
      <c r="S62" s="17"/>
      <c r="T62" s="17"/>
      <c r="U62" s="39"/>
      <c r="V62" s="67"/>
      <c r="W62" s="67"/>
      <c r="X62" s="67">
        <v>1</v>
      </c>
      <c r="Y62" s="67"/>
      <c r="Z62" s="67">
        <v>1</v>
      </c>
      <c r="AA62" s="68"/>
      <c r="AB62" s="73"/>
      <c r="AC62" s="41">
        <f t="shared" si="4"/>
        <v>0</v>
      </c>
      <c r="AD62" s="68">
        <f t="shared" si="5"/>
        <v>0</v>
      </c>
      <c r="AE62" s="68">
        <f t="shared" si="6"/>
        <v>0</v>
      </c>
      <c r="AF62" s="56">
        <f t="shared" si="7"/>
        <v>0</v>
      </c>
      <c r="AH62" s="1">
        <f t="shared" si="8"/>
        <v>0</v>
      </c>
      <c r="AI62" s="27"/>
      <c r="AJ62" s="28"/>
      <c r="AK62" s="28"/>
      <c r="AL62" s="28">
        <v>1</v>
      </c>
      <c r="AM62" s="28"/>
      <c r="AN62" s="28">
        <v>1</v>
      </c>
      <c r="AO62" s="29"/>
      <c r="AP62" s="30"/>
    </row>
    <row r="63" spans="1:42" ht="18" customHeight="1" thickBot="1">
      <c r="A63" s="167"/>
      <c r="B63" s="167"/>
      <c r="C63" s="4" t="s">
        <v>47</v>
      </c>
      <c r="D63" s="5"/>
      <c r="E63" s="14">
        <v>2</v>
      </c>
      <c r="F63" s="103"/>
      <c r="G63" s="104"/>
      <c r="H63" s="5">
        <f t="shared" si="0"/>
        <v>0</v>
      </c>
      <c r="I63" s="104"/>
      <c r="J63" s="104"/>
      <c r="K63" s="5">
        <f t="shared" si="1"/>
        <v>0</v>
      </c>
      <c r="L63" s="104"/>
      <c r="M63" s="104"/>
      <c r="N63" s="5">
        <f t="shared" si="2"/>
        <v>0</v>
      </c>
      <c r="O63" s="104"/>
      <c r="P63" s="104"/>
      <c r="Q63" s="5">
        <f t="shared" si="3"/>
        <v>0</v>
      </c>
      <c r="R63" s="114"/>
      <c r="S63" s="17"/>
      <c r="T63" s="17"/>
      <c r="U63" s="39"/>
      <c r="V63" s="67">
        <v>1</v>
      </c>
      <c r="W63" s="67"/>
      <c r="X63" s="67">
        <v>1</v>
      </c>
      <c r="Y63" s="67">
        <v>1</v>
      </c>
      <c r="Z63" s="67"/>
      <c r="AA63" s="68"/>
      <c r="AB63" s="73">
        <v>1</v>
      </c>
      <c r="AC63" s="41">
        <f t="shared" si="4"/>
        <v>0</v>
      </c>
      <c r="AD63" s="68">
        <f t="shared" si="5"/>
        <v>0</v>
      </c>
      <c r="AE63" s="68">
        <f t="shared" si="6"/>
        <v>0</v>
      </c>
      <c r="AF63" s="56">
        <f t="shared" si="7"/>
        <v>0</v>
      </c>
      <c r="AH63" s="1">
        <f t="shared" si="8"/>
        <v>0</v>
      </c>
      <c r="AI63" s="27"/>
      <c r="AJ63" s="28">
        <v>1</v>
      </c>
      <c r="AK63" s="28"/>
      <c r="AL63" s="28">
        <v>1</v>
      </c>
      <c r="AM63" s="28">
        <v>1</v>
      </c>
      <c r="AN63" s="28"/>
      <c r="AO63" s="29"/>
      <c r="AP63" s="30">
        <v>1</v>
      </c>
    </row>
    <row r="64" spans="1:42" ht="18" customHeight="1" thickBot="1">
      <c r="A64" s="167"/>
      <c r="B64" s="167"/>
      <c r="C64" s="4" t="s">
        <v>48</v>
      </c>
      <c r="D64" s="5"/>
      <c r="E64" s="14">
        <v>2</v>
      </c>
      <c r="F64" s="103"/>
      <c r="G64" s="104"/>
      <c r="H64" s="5">
        <f t="shared" si="0"/>
        <v>0</v>
      </c>
      <c r="I64" s="104"/>
      <c r="J64" s="104"/>
      <c r="K64" s="5">
        <f t="shared" si="1"/>
        <v>0</v>
      </c>
      <c r="L64" s="104"/>
      <c r="M64" s="104"/>
      <c r="N64" s="5">
        <f t="shared" si="2"/>
        <v>0</v>
      </c>
      <c r="O64" s="104"/>
      <c r="P64" s="104"/>
      <c r="Q64" s="5">
        <f t="shared" si="3"/>
        <v>0</v>
      </c>
      <c r="R64" s="114"/>
      <c r="S64" s="17"/>
      <c r="T64" s="17"/>
      <c r="U64" s="39"/>
      <c r="V64" s="67">
        <v>1</v>
      </c>
      <c r="W64" s="67"/>
      <c r="X64" s="67">
        <v>1</v>
      </c>
      <c r="Y64" s="67">
        <v>1</v>
      </c>
      <c r="Z64" s="67"/>
      <c r="AA64" s="68"/>
      <c r="AB64" s="73">
        <v>1</v>
      </c>
      <c r="AC64" s="41">
        <f t="shared" si="4"/>
        <v>0</v>
      </c>
      <c r="AD64" s="68">
        <f t="shared" si="5"/>
        <v>0</v>
      </c>
      <c r="AE64" s="68">
        <f t="shared" si="6"/>
        <v>0</v>
      </c>
      <c r="AF64" s="56">
        <f t="shared" si="7"/>
        <v>0</v>
      </c>
      <c r="AH64" s="1">
        <f t="shared" si="8"/>
        <v>0</v>
      </c>
      <c r="AI64" s="27"/>
      <c r="AJ64" s="28">
        <v>1</v>
      </c>
      <c r="AK64" s="28"/>
      <c r="AL64" s="28">
        <v>1</v>
      </c>
      <c r="AM64" s="28">
        <v>1</v>
      </c>
      <c r="AN64" s="28"/>
      <c r="AO64" s="29"/>
      <c r="AP64" s="30">
        <v>1</v>
      </c>
    </row>
    <row r="65" spans="1:42" ht="18" customHeight="1" thickBot="1">
      <c r="A65" s="167"/>
      <c r="B65" s="167"/>
      <c r="C65" s="4" t="s">
        <v>121</v>
      </c>
      <c r="D65" s="5"/>
      <c r="E65" s="14">
        <v>2</v>
      </c>
      <c r="F65" s="103"/>
      <c r="G65" s="104"/>
      <c r="H65" s="5">
        <f t="shared" si="0"/>
        <v>0</v>
      </c>
      <c r="I65" s="104"/>
      <c r="J65" s="104"/>
      <c r="K65" s="5">
        <f t="shared" si="1"/>
        <v>0</v>
      </c>
      <c r="L65" s="104"/>
      <c r="M65" s="104"/>
      <c r="N65" s="5">
        <f t="shared" si="2"/>
        <v>0</v>
      </c>
      <c r="O65" s="104"/>
      <c r="P65" s="104"/>
      <c r="Q65" s="5">
        <f t="shared" si="3"/>
        <v>0</v>
      </c>
      <c r="R65" s="114"/>
      <c r="S65" s="17"/>
      <c r="T65" s="17"/>
      <c r="U65" s="39"/>
      <c r="V65" s="67">
        <v>1</v>
      </c>
      <c r="W65" s="67"/>
      <c r="X65" s="67">
        <v>1</v>
      </c>
      <c r="Y65" s="67">
        <v>1</v>
      </c>
      <c r="Z65" s="67"/>
      <c r="AA65" s="68"/>
      <c r="AB65" s="73">
        <v>1</v>
      </c>
      <c r="AC65" s="41">
        <f t="shared" si="4"/>
        <v>0</v>
      </c>
      <c r="AD65" s="68">
        <f t="shared" si="5"/>
        <v>0</v>
      </c>
      <c r="AE65" s="68">
        <f t="shared" si="6"/>
        <v>0</v>
      </c>
      <c r="AF65" s="56">
        <f t="shared" si="7"/>
        <v>0</v>
      </c>
      <c r="AH65" s="1">
        <f t="shared" si="8"/>
        <v>0</v>
      </c>
      <c r="AI65" s="27"/>
      <c r="AJ65" s="28">
        <v>1</v>
      </c>
      <c r="AK65" s="28"/>
      <c r="AL65" s="28">
        <v>1</v>
      </c>
      <c r="AM65" s="28">
        <v>1</v>
      </c>
      <c r="AN65" s="28"/>
      <c r="AO65" s="29"/>
      <c r="AP65" s="30">
        <v>1</v>
      </c>
    </row>
    <row r="66" spans="1:42" ht="18" customHeight="1" thickBot="1">
      <c r="A66" s="167"/>
      <c r="B66" s="167"/>
      <c r="C66" s="4" t="s">
        <v>122</v>
      </c>
      <c r="D66" s="5"/>
      <c r="E66" s="14">
        <v>1</v>
      </c>
      <c r="F66" s="103"/>
      <c r="G66" s="104"/>
      <c r="H66" s="5">
        <f t="shared" si="0"/>
        <v>0</v>
      </c>
      <c r="I66" s="104"/>
      <c r="J66" s="104"/>
      <c r="K66" s="5">
        <f t="shared" si="1"/>
        <v>0</v>
      </c>
      <c r="L66" s="104"/>
      <c r="M66" s="104"/>
      <c r="N66" s="5">
        <f t="shared" si="2"/>
        <v>0</v>
      </c>
      <c r="O66" s="104"/>
      <c r="P66" s="104"/>
      <c r="Q66" s="5">
        <f t="shared" si="3"/>
        <v>0</v>
      </c>
      <c r="R66" s="114"/>
      <c r="S66" s="17"/>
      <c r="T66" s="17"/>
      <c r="U66" s="39"/>
      <c r="V66" s="67">
        <v>1</v>
      </c>
      <c r="W66" s="67"/>
      <c r="X66" s="67">
        <v>1</v>
      </c>
      <c r="Y66" s="67">
        <v>1</v>
      </c>
      <c r="Z66" s="67"/>
      <c r="AA66" s="68"/>
      <c r="AB66" s="73">
        <v>1</v>
      </c>
      <c r="AC66" s="41">
        <f t="shared" si="4"/>
        <v>0</v>
      </c>
      <c r="AD66" s="68">
        <f t="shared" si="5"/>
        <v>0</v>
      </c>
      <c r="AE66" s="68">
        <f t="shared" si="6"/>
        <v>0</v>
      </c>
      <c r="AF66" s="56">
        <f t="shared" si="7"/>
        <v>0</v>
      </c>
      <c r="AH66" s="1">
        <f t="shared" si="8"/>
        <v>0</v>
      </c>
      <c r="AI66" s="27"/>
      <c r="AJ66" s="28">
        <v>1</v>
      </c>
      <c r="AK66" s="28"/>
      <c r="AL66" s="28">
        <v>1</v>
      </c>
      <c r="AM66" s="28">
        <v>1</v>
      </c>
      <c r="AN66" s="28"/>
      <c r="AO66" s="29"/>
      <c r="AP66" s="30">
        <v>1</v>
      </c>
    </row>
    <row r="67" spans="1:42" ht="18" customHeight="1" thickBot="1">
      <c r="A67" s="167"/>
      <c r="B67" s="167"/>
      <c r="C67" s="4" t="s">
        <v>49</v>
      </c>
      <c r="D67" s="5"/>
      <c r="E67" s="14">
        <v>1</v>
      </c>
      <c r="F67" s="103"/>
      <c r="G67" s="104"/>
      <c r="H67" s="5">
        <f t="shared" si="0"/>
        <v>0</v>
      </c>
      <c r="I67" s="104"/>
      <c r="J67" s="104"/>
      <c r="K67" s="5">
        <f t="shared" si="1"/>
        <v>0</v>
      </c>
      <c r="L67" s="104"/>
      <c r="M67" s="104"/>
      <c r="N67" s="5">
        <f t="shared" si="2"/>
        <v>0</v>
      </c>
      <c r="O67" s="104"/>
      <c r="P67" s="104"/>
      <c r="Q67" s="5">
        <f t="shared" si="3"/>
        <v>0</v>
      </c>
      <c r="R67" s="114"/>
      <c r="S67" s="17"/>
      <c r="T67" s="17"/>
      <c r="U67" s="39">
        <v>1</v>
      </c>
      <c r="V67" s="67"/>
      <c r="W67" s="67"/>
      <c r="X67" s="67"/>
      <c r="Y67" s="67"/>
      <c r="Z67" s="67">
        <v>1</v>
      </c>
      <c r="AA67" s="68"/>
      <c r="AB67" s="73"/>
      <c r="AC67" s="41">
        <f t="shared" si="4"/>
        <v>0</v>
      </c>
      <c r="AD67" s="68">
        <f t="shared" si="5"/>
        <v>0</v>
      </c>
      <c r="AE67" s="68">
        <f t="shared" si="6"/>
        <v>0</v>
      </c>
      <c r="AF67" s="56">
        <f t="shared" si="7"/>
        <v>0</v>
      </c>
      <c r="AH67" s="1">
        <f t="shared" si="8"/>
        <v>0</v>
      </c>
      <c r="AI67" s="27">
        <v>1</v>
      </c>
      <c r="AJ67" s="28"/>
      <c r="AK67" s="28"/>
      <c r="AL67" s="28"/>
      <c r="AM67" s="28"/>
      <c r="AN67" s="28">
        <v>1</v>
      </c>
      <c r="AO67" s="29"/>
      <c r="AP67" s="30"/>
    </row>
    <row r="68" spans="1:42" ht="18" customHeight="1" thickBot="1">
      <c r="A68" s="167"/>
      <c r="B68" s="167"/>
      <c r="C68" s="4" t="s">
        <v>50</v>
      </c>
      <c r="D68" s="5"/>
      <c r="E68" s="14">
        <v>2</v>
      </c>
      <c r="F68" s="103"/>
      <c r="G68" s="104"/>
      <c r="H68" s="5">
        <f t="shared" si="0"/>
        <v>0</v>
      </c>
      <c r="I68" s="104"/>
      <c r="J68" s="104"/>
      <c r="K68" s="5">
        <f t="shared" si="1"/>
        <v>0</v>
      </c>
      <c r="L68" s="104"/>
      <c r="M68" s="104"/>
      <c r="N68" s="5">
        <f t="shared" si="2"/>
        <v>0</v>
      </c>
      <c r="O68" s="104"/>
      <c r="P68" s="104"/>
      <c r="Q68" s="5">
        <f t="shared" si="3"/>
        <v>0</v>
      </c>
      <c r="R68" s="114"/>
      <c r="S68" s="17"/>
      <c r="T68" s="17"/>
      <c r="U68" s="39">
        <v>1</v>
      </c>
      <c r="V68" s="67"/>
      <c r="W68" s="67"/>
      <c r="X68" s="67"/>
      <c r="Y68" s="67"/>
      <c r="Z68" s="67">
        <v>1</v>
      </c>
      <c r="AA68" s="68"/>
      <c r="AB68" s="73"/>
      <c r="AC68" s="41">
        <f t="shared" si="4"/>
        <v>0</v>
      </c>
      <c r="AD68" s="68">
        <f t="shared" si="5"/>
        <v>0</v>
      </c>
      <c r="AE68" s="68">
        <f t="shared" si="6"/>
        <v>0</v>
      </c>
      <c r="AF68" s="56">
        <f t="shared" si="7"/>
        <v>0</v>
      </c>
      <c r="AH68" s="1">
        <f t="shared" si="8"/>
        <v>0</v>
      </c>
      <c r="AI68" s="27">
        <v>1</v>
      </c>
      <c r="AJ68" s="28"/>
      <c r="AK68" s="28"/>
      <c r="AL68" s="28"/>
      <c r="AM68" s="28"/>
      <c r="AN68" s="28">
        <v>1</v>
      </c>
      <c r="AO68" s="29"/>
      <c r="AP68" s="30"/>
    </row>
    <row r="69" spans="1:42" ht="18" customHeight="1" thickBot="1">
      <c r="A69" s="167"/>
      <c r="B69" s="167"/>
      <c r="C69" s="4" t="s">
        <v>123</v>
      </c>
      <c r="D69" s="5"/>
      <c r="E69" s="14">
        <v>2</v>
      </c>
      <c r="F69" s="103"/>
      <c r="G69" s="104"/>
      <c r="H69" s="5">
        <f t="shared" si="0"/>
        <v>0</v>
      </c>
      <c r="I69" s="104"/>
      <c r="J69" s="104"/>
      <c r="K69" s="5">
        <f t="shared" si="1"/>
        <v>0</v>
      </c>
      <c r="L69" s="104"/>
      <c r="M69" s="104"/>
      <c r="N69" s="5">
        <f t="shared" si="2"/>
        <v>0</v>
      </c>
      <c r="O69" s="104"/>
      <c r="P69" s="104"/>
      <c r="Q69" s="5">
        <f t="shared" si="3"/>
        <v>0</v>
      </c>
      <c r="R69" s="114"/>
      <c r="S69" s="17"/>
      <c r="T69" s="17"/>
      <c r="U69" s="39">
        <v>1</v>
      </c>
      <c r="V69" s="67"/>
      <c r="W69" s="67"/>
      <c r="X69" s="67"/>
      <c r="Y69" s="67"/>
      <c r="Z69" s="67">
        <v>1</v>
      </c>
      <c r="AA69" s="68"/>
      <c r="AB69" s="73"/>
      <c r="AC69" s="41">
        <f t="shared" si="4"/>
        <v>0</v>
      </c>
      <c r="AD69" s="68">
        <f t="shared" si="5"/>
        <v>0</v>
      </c>
      <c r="AE69" s="68">
        <f t="shared" si="6"/>
        <v>0</v>
      </c>
      <c r="AF69" s="56">
        <f t="shared" si="7"/>
        <v>0</v>
      </c>
      <c r="AH69" s="1">
        <f t="shared" si="8"/>
        <v>0</v>
      </c>
      <c r="AI69" s="27">
        <v>1</v>
      </c>
      <c r="AJ69" s="28"/>
      <c r="AK69" s="28"/>
      <c r="AL69" s="28"/>
      <c r="AM69" s="28"/>
      <c r="AN69" s="28">
        <v>1</v>
      </c>
      <c r="AO69" s="29"/>
      <c r="AP69" s="30"/>
    </row>
    <row r="70" spans="1:42" ht="18" customHeight="1" thickBot="1">
      <c r="A70" s="167"/>
      <c r="B70" s="167"/>
      <c r="C70" s="4" t="s">
        <v>124</v>
      </c>
      <c r="D70" s="5"/>
      <c r="E70" s="14">
        <v>2</v>
      </c>
      <c r="F70" s="103"/>
      <c r="G70" s="104"/>
      <c r="H70" s="5">
        <f t="shared" si="0"/>
        <v>0</v>
      </c>
      <c r="I70" s="104"/>
      <c r="J70" s="104"/>
      <c r="K70" s="5">
        <f t="shared" si="1"/>
        <v>0</v>
      </c>
      <c r="L70" s="104"/>
      <c r="M70" s="104"/>
      <c r="N70" s="5">
        <f t="shared" si="2"/>
        <v>0</v>
      </c>
      <c r="O70" s="104"/>
      <c r="P70" s="104"/>
      <c r="Q70" s="5">
        <f t="shared" si="3"/>
        <v>0</v>
      </c>
      <c r="R70" s="114"/>
      <c r="S70" s="17"/>
      <c r="T70" s="17"/>
      <c r="U70" s="39">
        <v>1</v>
      </c>
      <c r="V70" s="67"/>
      <c r="W70" s="67"/>
      <c r="X70" s="67"/>
      <c r="Y70" s="67"/>
      <c r="Z70" s="67">
        <v>1</v>
      </c>
      <c r="AA70" s="68"/>
      <c r="AB70" s="73"/>
      <c r="AC70" s="41">
        <f t="shared" si="4"/>
        <v>0</v>
      </c>
      <c r="AD70" s="68">
        <f t="shared" si="5"/>
        <v>0</v>
      </c>
      <c r="AE70" s="68">
        <f t="shared" si="6"/>
        <v>0</v>
      </c>
      <c r="AF70" s="56">
        <f t="shared" si="7"/>
        <v>0</v>
      </c>
      <c r="AH70" s="1">
        <f t="shared" si="8"/>
        <v>0</v>
      </c>
      <c r="AI70" s="39">
        <v>1</v>
      </c>
      <c r="AJ70" s="40"/>
      <c r="AK70" s="40"/>
      <c r="AL70" s="40"/>
      <c r="AM70" s="40"/>
      <c r="AN70" s="40">
        <v>1</v>
      </c>
      <c r="AO70" s="41"/>
      <c r="AP70" s="42"/>
    </row>
    <row r="71" spans="1:42" ht="18" customHeight="1" thickBot="1">
      <c r="A71" s="167"/>
      <c r="B71" s="167"/>
      <c r="C71" s="10" t="s">
        <v>51</v>
      </c>
      <c r="D71" s="11"/>
      <c r="E71" s="17">
        <v>2</v>
      </c>
      <c r="F71" s="107"/>
      <c r="G71" s="108"/>
      <c r="H71" s="11">
        <f t="shared" si="0"/>
        <v>0</v>
      </c>
      <c r="I71" s="108"/>
      <c r="J71" s="108"/>
      <c r="K71" s="11">
        <f t="shared" si="1"/>
        <v>0</v>
      </c>
      <c r="L71" s="108"/>
      <c r="M71" s="108"/>
      <c r="N71" s="11">
        <f t="shared" si="2"/>
        <v>0</v>
      </c>
      <c r="O71" s="108"/>
      <c r="P71" s="108"/>
      <c r="Q71" s="11">
        <f t="shared" si="3"/>
        <v>0</v>
      </c>
      <c r="R71" s="116"/>
      <c r="S71" s="17"/>
      <c r="T71" s="17"/>
      <c r="U71" s="47"/>
      <c r="V71" s="59"/>
      <c r="W71" s="59"/>
      <c r="X71" s="59"/>
      <c r="Y71" s="59"/>
      <c r="Z71" s="59"/>
      <c r="AA71" s="58"/>
      <c r="AB71" s="52"/>
      <c r="AC71" s="49">
        <f t="shared" si="4"/>
        <v>0</v>
      </c>
      <c r="AD71" s="58">
        <f t="shared" si="5"/>
        <v>0</v>
      </c>
      <c r="AE71" s="58">
        <f t="shared" si="6"/>
        <v>0</v>
      </c>
      <c r="AF71" s="51">
        <f t="shared" si="7"/>
        <v>0</v>
      </c>
      <c r="AH71" s="1">
        <f t="shared" si="8"/>
        <v>0</v>
      </c>
      <c r="AI71" s="31"/>
      <c r="AJ71" s="32"/>
      <c r="AK71" s="32"/>
      <c r="AL71" s="32"/>
      <c r="AM71" s="32"/>
      <c r="AN71" s="32"/>
      <c r="AO71" s="33"/>
      <c r="AP71" s="34"/>
    </row>
    <row r="72" spans="1:42" ht="18" customHeight="1" thickTop="1" thickBot="1">
      <c r="A72" s="170" t="s">
        <v>52</v>
      </c>
      <c r="B72" s="170" t="s">
        <v>53</v>
      </c>
      <c r="C72" s="62" t="s">
        <v>54</v>
      </c>
      <c r="D72" s="54" t="s">
        <v>4</v>
      </c>
      <c r="E72" s="61">
        <v>1</v>
      </c>
      <c r="F72" s="101">
        <v>1</v>
      </c>
      <c r="G72" s="102"/>
      <c r="H72" s="54">
        <f t="shared" si="0"/>
        <v>1</v>
      </c>
      <c r="I72" s="102"/>
      <c r="J72" s="102"/>
      <c r="K72" s="54">
        <f t="shared" si="1"/>
        <v>1</v>
      </c>
      <c r="L72" s="102"/>
      <c r="M72" s="102"/>
      <c r="N72" s="54">
        <f t="shared" si="2"/>
        <v>1</v>
      </c>
      <c r="O72" s="102"/>
      <c r="P72" s="102"/>
      <c r="Q72" s="54">
        <f t="shared" si="3"/>
        <v>1</v>
      </c>
      <c r="R72" s="113">
        <v>3</v>
      </c>
      <c r="S72" s="17"/>
      <c r="T72" s="17"/>
      <c r="U72" s="27"/>
      <c r="V72" s="81"/>
      <c r="W72" s="81"/>
      <c r="X72" s="81">
        <v>2</v>
      </c>
      <c r="Y72" s="81">
        <v>1</v>
      </c>
      <c r="Z72" s="81"/>
      <c r="AA72" s="82"/>
      <c r="AB72" s="83"/>
      <c r="AC72" s="29">
        <f t="shared" si="4"/>
        <v>85</v>
      </c>
      <c r="AD72" s="82">
        <f t="shared" si="5"/>
        <v>85</v>
      </c>
      <c r="AE72" s="82">
        <f t="shared" si="6"/>
        <v>85</v>
      </c>
      <c r="AF72" s="44">
        <f t="shared" si="7"/>
        <v>85</v>
      </c>
      <c r="AH72" s="1">
        <f t="shared" si="8"/>
        <v>1</v>
      </c>
      <c r="AI72" s="27"/>
      <c r="AJ72" s="28"/>
      <c r="AK72" s="28"/>
      <c r="AL72" s="28">
        <v>1</v>
      </c>
      <c r="AM72" s="28">
        <v>1</v>
      </c>
      <c r="AN72" s="28"/>
      <c r="AO72" s="29"/>
      <c r="AP72" s="30"/>
    </row>
    <row r="73" spans="1:42" ht="18" customHeight="1" thickBot="1">
      <c r="A73" s="171"/>
      <c r="B73" s="171"/>
      <c r="C73" s="4" t="s">
        <v>55</v>
      </c>
      <c r="D73" s="5" t="s">
        <v>4</v>
      </c>
      <c r="E73" s="14">
        <v>1</v>
      </c>
      <c r="F73" s="103">
        <v>1</v>
      </c>
      <c r="G73" s="104"/>
      <c r="H73" s="5">
        <f t="shared" si="0"/>
        <v>1</v>
      </c>
      <c r="I73" s="104"/>
      <c r="J73" s="104"/>
      <c r="K73" s="5">
        <f t="shared" si="1"/>
        <v>1</v>
      </c>
      <c r="L73" s="104"/>
      <c r="M73" s="104"/>
      <c r="N73" s="5">
        <f t="shared" si="2"/>
        <v>1</v>
      </c>
      <c r="O73" s="104"/>
      <c r="P73" s="104"/>
      <c r="Q73" s="5">
        <f t="shared" si="3"/>
        <v>1</v>
      </c>
      <c r="R73" s="114">
        <v>3</v>
      </c>
      <c r="S73" s="17"/>
      <c r="T73" s="17"/>
      <c r="U73" s="39"/>
      <c r="V73" s="67"/>
      <c r="W73" s="67"/>
      <c r="X73" s="67">
        <v>2</v>
      </c>
      <c r="Y73" s="67">
        <v>1</v>
      </c>
      <c r="Z73" s="67"/>
      <c r="AA73" s="68"/>
      <c r="AB73" s="73"/>
      <c r="AC73" s="41">
        <f t="shared" ref="AC73:AC125" si="9">IF(ISBLANK(R73),0,IF(R73=4,95,IF(R73&gt;=3,85,IF(R73&gt;=2,75,IF(R73&gt;=1,65,0)))))*H73</f>
        <v>85</v>
      </c>
      <c r="AD73" s="68">
        <f t="shared" ref="AD73:AD125" si="10">IF(ISBLANK(R73),0,IF(R73=4,95,IF(R73&gt;=3,85,IF(R73&gt;=2,75,IF(R73&gt;=1,65,0)))))*K73</f>
        <v>85</v>
      </c>
      <c r="AE73" s="68">
        <f t="shared" ref="AE73:AE125" si="11">IF(ISBLANK(R73),0,IF(R73=4,95,IF(R73&gt;=3,85,IF(R73&gt;=2,75,IF(R73&gt;=1,65,0)))))*N73</f>
        <v>85</v>
      </c>
      <c r="AF73" s="56">
        <f t="shared" ref="AF73:AF125" si="12">IF(ISBLANK(R73),0,IF(R73=4,95,IF(R73&gt;=3,85,IF(R73&gt;=2,75,IF(R73&gt;=1,65,0)))))*Q73</f>
        <v>85</v>
      </c>
      <c r="AH73" s="1">
        <f t="shared" ref="AH73:AH124" si="13">IF(OR(D73="○",D73="△1",D73="△2"),1,0)</f>
        <v>1</v>
      </c>
      <c r="AI73" s="27"/>
      <c r="AJ73" s="28"/>
      <c r="AK73" s="28"/>
      <c r="AL73" s="28">
        <v>1</v>
      </c>
      <c r="AM73" s="28">
        <v>1</v>
      </c>
      <c r="AN73" s="28"/>
      <c r="AO73" s="29"/>
      <c r="AP73" s="30"/>
    </row>
    <row r="74" spans="1:42" ht="18" customHeight="1" thickBot="1">
      <c r="A74" s="171"/>
      <c r="B74" s="171"/>
      <c r="C74" s="4" t="s">
        <v>56</v>
      </c>
      <c r="D74" s="5" t="s">
        <v>4</v>
      </c>
      <c r="E74" s="14">
        <v>2</v>
      </c>
      <c r="F74" s="103"/>
      <c r="G74" s="104">
        <v>2</v>
      </c>
      <c r="H74" s="5">
        <f t="shared" si="0"/>
        <v>2</v>
      </c>
      <c r="I74" s="104"/>
      <c r="J74" s="104"/>
      <c r="K74" s="5">
        <f t="shared" si="1"/>
        <v>2</v>
      </c>
      <c r="L74" s="104"/>
      <c r="M74" s="104"/>
      <c r="N74" s="5">
        <f t="shared" si="2"/>
        <v>2</v>
      </c>
      <c r="O74" s="104"/>
      <c r="P74" s="104"/>
      <c r="Q74" s="5">
        <f t="shared" si="3"/>
        <v>2</v>
      </c>
      <c r="R74" s="114">
        <v>3</v>
      </c>
      <c r="S74" s="17"/>
      <c r="T74" s="17"/>
      <c r="U74" s="39"/>
      <c r="V74" s="67"/>
      <c r="W74" s="67"/>
      <c r="X74" s="67">
        <v>2</v>
      </c>
      <c r="Y74" s="67">
        <v>1</v>
      </c>
      <c r="Z74" s="67"/>
      <c r="AA74" s="68"/>
      <c r="AB74" s="73"/>
      <c r="AC74" s="41">
        <f t="shared" si="9"/>
        <v>170</v>
      </c>
      <c r="AD74" s="68">
        <f t="shared" si="10"/>
        <v>170</v>
      </c>
      <c r="AE74" s="68">
        <f t="shared" si="11"/>
        <v>170</v>
      </c>
      <c r="AF74" s="56">
        <f t="shared" si="12"/>
        <v>170</v>
      </c>
      <c r="AH74" s="1">
        <f t="shared" si="13"/>
        <v>1</v>
      </c>
      <c r="AI74" s="27"/>
      <c r="AJ74" s="28"/>
      <c r="AK74" s="28"/>
      <c r="AL74" s="28">
        <v>1</v>
      </c>
      <c r="AM74" s="28">
        <v>1</v>
      </c>
      <c r="AN74" s="28"/>
      <c r="AO74" s="29"/>
      <c r="AP74" s="30"/>
    </row>
    <row r="75" spans="1:42" ht="18" customHeight="1" thickBot="1">
      <c r="A75" s="171"/>
      <c r="B75" s="171"/>
      <c r="C75" s="4" t="s">
        <v>57</v>
      </c>
      <c r="D75" s="5" t="s">
        <v>4</v>
      </c>
      <c r="E75" s="14">
        <v>2</v>
      </c>
      <c r="F75" s="103"/>
      <c r="G75" s="104">
        <v>2</v>
      </c>
      <c r="H75" s="5">
        <f t="shared" ref="H75:H124" si="14">F75+G75</f>
        <v>2</v>
      </c>
      <c r="I75" s="104"/>
      <c r="J75" s="104"/>
      <c r="K75" s="5">
        <f t="shared" ref="K75:K125" si="15">I75+J75+H75</f>
        <v>2</v>
      </c>
      <c r="L75" s="104"/>
      <c r="M75" s="104"/>
      <c r="N75" s="5">
        <f t="shared" ref="N75:N125" si="16">L75+M75+K75</f>
        <v>2</v>
      </c>
      <c r="O75" s="104"/>
      <c r="P75" s="104"/>
      <c r="Q75" s="5">
        <f t="shared" ref="Q75:Q125" si="17">O75+P75+N75</f>
        <v>2</v>
      </c>
      <c r="R75" s="114">
        <v>3</v>
      </c>
      <c r="S75" s="17"/>
      <c r="T75" s="17"/>
      <c r="U75" s="39"/>
      <c r="V75" s="67"/>
      <c r="W75" s="67"/>
      <c r="X75" s="67">
        <v>2</v>
      </c>
      <c r="Y75" s="67">
        <v>1</v>
      </c>
      <c r="Z75" s="67"/>
      <c r="AA75" s="68"/>
      <c r="AB75" s="73"/>
      <c r="AC75" s="41">
        <f t="shared" si="9"/>
        <v>170</v>
      </c>
      <c r="AD75" s="68">
        <f t="shared" si="10"/>
        <v>170</v>
      </c>
      <c r="AE75" s="68">
        <f t="shared" si="11"/>
        <v>170</v>
      </c>
      <c r="AF75" s="56">
        <f t="shared" si="12"/>
        <v>170</v>
      </c>
      <c r="AH75" s="1">
        <f t="shared" si="13"/>
        <v>1</v>
      </c>
      <c r="AI75" s="27"/>
      <c r="AJ75" s="28"/>
      <c r="AK75" s="28"/>
      <c r="AL75" s="28">
        <v>1</v>
      </c>
      <c r="AM75" s="28">
        <v>1</v>
      </c>
      <c r="AN75" s="28"/>
      <c r="AO75" s="29"/>
      <c r="AP75" s="30"/>
    </row>
    <row r="76" spans="1:42" ht="18" customHeight="1" thickBot="1">
      <c r="A76" s="171"/>
      <c r="B76" s="171"/>
      <c r="C76" s="4" t="s">
        <v>58</v>
      </c>
      <c r="D76" s="5" t="s">
        <v>4</v>
      </c>
      <c r="E76" s="14">
        <v>2</v>
      </c>
      <c r="F76" s="103"/>
      <c r="G76" s="104">
        <v>2</v>
      </c>
      <c r="H76" s="5">
        <f t="shared" si="14"/>
        <v>2</v>
      </c>
      <c r="I76" s="104"/>
      <c r="J76" s="104"/>
      <c r="K76" s="5">
        <f t="shared" si="15"/>
        <v>2</v>
      </c>
      <c r="L76" s="104"/>
      <c r="M76" s="104"/>
      <c r="N76" s="5">
        <f t="shared" si="16"/>
        <v>2</v>
      </c>
      <c r="O76" s="104"/>
      <c r="P76" s="104"/>
      <c r="Q76" s="5">
        <f t="shared" si="17"/>
        <v>2</v>
      </c>
      <c r="R76" s="114">
        <v>3</v>
      </c>
      <c r="S76" s="17"/>
      <c r="T76" s="17"/>
      <c r="U76" s="39"/>
      <c r="V76" s="67"/>
      <c r="W76" s="67"/>
      <c r="X76" s="67">
        <v>2</v>
      </c>
      <c r="Y76" s="67">
        <v>1</v>
      </c>
      <c r="Z76" s="67"/>
      <c r="AA76" s="68"/>
      <c r="AB76" s="73"/>
      <c r="AC76" s="41">
        <f t="shared" si="9"/>
        <v>170</v>
      </c>
      <c r="AD76" s="68">
        <f t="shared" si="10"/>
        <v>170</v>
      </c>
      <c r="AE76" s="68">
        <f t="shared" si="11"/>
        <v>170</v>
      </c>
      <c r="AF76" s="56">
        <f t="shared" si="12"/>
        <v>170</v>
      </c>
      <c r="AH76" s="1">
        <f t="shared" si="13"/>
        <v>1</v>
      </c>
      <c r="AI76" s="27"/>
      <c r="AJ76" s="28"/>
      <c r="AK76" s="28"/>
      <c r="AL76" s="28">
        <v>1</v>
      </c>
      <c r="AM76" s="28">
        <v>1</v>
      </c>
      <c r="AN76" s="28"/>
      <c r="AO76" s="29"/>
      <c r="AP76" s="30"/>
    </row>
    <row r="77" spans="1:42" ht="18" customHeight="1" thickBot="1">
      <c r="A77" s="171"/>
      <c r="B77" s="171"/>
      <c r="C77" s="4" t="s">
        <v>59</v>
      </c>
      <c r="D77" s="5" t="s">
        <v>4</v>
      </c>
      <c r="E77" s="14">
        <v>3</v>
      </c>
      <c r="F77" s="103"/>
      <c r="G77" s="104"/>
      <c r="H77" s="5">
        <f t="shared" si="14"/>
        <v>0</v>
      </c>
      <c r="I77" s="104"/>
      <c r="J77" s="104"/>
      <c r="K77" s="5">
        <f t="shared" si="15"/>
        <v>0</v>
      </c>
      <c r="L77" s="104"/>
      <c r="M77" s="104"/>
      <c r="N77" s="5">
        <f t="shared" si="16"/>
        <v>0</v>
      </c>
      <c r="O77" s="104"/>
      <c r="P77" s="104"/>
      <c r="Q77" s="5">
        <f t="shared" si="17"/>
        <v>0</v>
      </c>
      <c r="R77" s="114"/>
      <c r="S77" s="17"/>
      <c r="T77" s="17"/>
      <c r="U77" s="39"/>
      <c r="V77" s="67"/>
      <c r="W77" s="67"/>
      <c r="X77" s="67">
        <v>1</v>
      </c>
      <c r="Y77" s="67">
        <v>1</v>
      </c>
      <c r="Z77" s="67">
        <v>2</v>
      </c>
      <c r="AA77" s="68">
        <v>1</v>
      </c>
      <c r="AB77" s="73">
        <v>2</v>
      </c>
      <c r="AC77" s="41">
        <f t="shared" si="9"/>
        <v>0</v>
      </c>
      <c r="AD77" s="68">
        <f t="shared" si="10"/>
        <v>0</v>
      </c>
      <c r="AE77" s="68">
        <f t="shared" si="11"/>
        <v>0</v>
      </c>
      <c r="AF77" s="56">
        <f t="shared" si="12"/>
        <v>0</v>
      </c>
      <c r="AH77" s="1">
        <f t="shared" si="13"/>
        <v>1</v>
      </c>
      <c r="AI77" s="27"/>
      <c r="AJ77" s="28"/>
      <c r="AK77" s="28"/>
      <c r="AL77" s="28">
        <v>1</v>
      </c>
      <c r="AM77" s="28">
        <v>1</v>
      </c>
      <c r="AN77" s="28">
        <v>1</v>
      </c>
      <c r="AO77" s="29">
        <v>1</v>
      </c>
      <c r="AP77" s="30">
        <v>1</v>
      </c>
    </row>
    <row r="78" spans="1:42" ht="18" customHeight="1" thickBot="1">
      <c r="A78" s="171"/>
      <c r="B78" s="171"/>
      <c r="C78" s="4" t="s">
        <v>60</v>
      </c>
      <c r="D78" s="5" t="s">
        <v>4</v>
      </c>
      <c r="E78" s="14">
        <v>3</v>
      </c>
      <c r="F78" s="103"/>
      <c r="G78" s="104"/>
      <c r="H78" s="5">
        <f t="shared" si="14"/>
        <v>0</v>
      </c>
      <c r="I78" s="104"/>
      <c r="J78" s="104"/>
      <c r="K78" s="5">
        <f t="shared" si="15"/>
        <v>0</v>
      </c>
      <c r="L78" s="104"/>
      <c r="M78" s="104"/>
      <c r="N78" s="5">
        <f t="shared" si="16"/>
        <v>0</v>
      </c>
      <c r="O78" s="104"/>
      <c r="P78" s="104"/>
      <c r="Q78" s="5">
        <f t="shared" si="17"/>
        <v>0</v>
      </c>
      <c r="R78" s="114"/>
      <c r="S78" s="17"/>
      <c r="T78" s="17"/>
      <c r="U78" s="39"/>
      <c r="V78" s="67"/>
      <c r="W78" s="67"/>
      <c r="X78" s="67">
        <v>1</v>
      </c>
      <c r="Y78" s="67">
        <v>2</v>
      </c>
      <c r="Z78" s="67">
        <v>1</v>
      </c>
      <c r="AA78" s="68">
        <v>2</v>
      </c>
      <c r="AB78" s="73">
        <v>1</v>
      </c>
      <c r="AC78" s="41">
        <f t="shared" si="9"/>
        <v>0</v>
      </c>
      <c r="AD78" s="68">
        <f t="shared" si="10"/>
        <v>0</v>
      </c>
      <c r="AE78" s="68">
        <f t="shared" si="11"/>
        <v>0</v>
      </c>
      <c r="AF78" s="56">
        <f t="shared" si="12"/>
        <v>0</v>
      </c>
      <c r="AH78" s="1">
        <f t="shared" si="13"/>
        <v>1</v>
      </c>
      <c r="AI78" s="27"/>
      <c r="AJ78" s="28"/>
      <c r="AK78" s="28"/>
      <c r="AL78" s="28">
        <v>1</v>
      </c>
      <c r="AM78" s="28">
        <v>1</v>
      </c>
      <c r="AN78" s="28">
        <v>1</v>
      </c>
      <c r="AO78" s="29">
        <v>1</v>
      </c>
      <c r="AP78" s="30">
        <v>1</v>
      </c>
    </row>
    <row r="79" spans="1:42" ht="18" customHeight="1" thickBot="1">
      <c r="A79" s="171"/>
      <c r="B79" s="171"/>
      <c r="C79" s="4" t="s">
        <v>61</v>
      </c>
      <c r="D79" s="5" t="s">
        <v>4</v>
      </c>
      <c r="E79" s="14">
        <v>2</v>
      </c>
      <c r="F79" s="103">
        <v>2</v>
      </c>
      <c r="G79" s="104"/>
      <c r="H79" s="5">
        <f t="shared" si="14"/>
        <v>2</v>
      </c>
      <c r="I79" s="104"/>
      <c r="J79" s="104"/>
      <c r="K79" s="5">
        <f t="shared" si="15"/>
        <v>2</v>
      </c>
      <c r="L79" s="104"/>
      <c r="M79" s="104"/>
      <c r="N79" s="5">
        <f t="shared" si="16"/>
        <v>2</v>
      </c>
      <c r="O79" s="104"/>
      <c r="P79" s="104"/>
      <c r="Q79" s="5">
        <f t="shared" si="17"/>
        <v>2</v>
      </c>
      <c r="R79" s="114">
        <v>3</v>
      </c>
      <c r="S79" s="17"/>
      <c r="T79" s="17"/>
      <c r="U79" s="39"/>
      <c r="V79" s="67"/>
      <c r="W79" s="67">
        <v>2</v>
      </c>
      <c r="X79" s="67">
        <v>1</v>
      </c>
      <c r="Y79" s="67"/>
      <c r="Z79" s="67"/>
      <c r="AA79" s="68"/>
      <c r="AB79" s="73"/>
      <c r="AC79" s="41">
        <f t="shared" si="9"/>
        <v>170</v>
      </c>
      <c r="AD79" s="68">
        <f t="shared" si="10"/>
        <v>170</v>
      </c>
      <c r="AE79" s="68">
        <f t="shared" si="11"/>
        <v>170</v>
      </c>
      <c r="AF79" s="56">
        <f t="shared" si="12"/>
        <v>170</v>
      </c>
      <c r="AH79" s="1">
        <f t="shared" si="13"/>
        <v>1</v>
      </c>
      <c r="AI79" s="27"/>
      <c r="AJ79" s="28"/>
      <c r="AK79" s="28">
        <v>1</v>
      </c>
      <c r="AL79" s="28">
        <v>1</v>
      </c>
      <c r="AM79" s="28"/>
      <c r="AN79" s="28"/>
      <c r="AO79" s="29"/>
      <c r="AP79" s="30"/>
    </row>
    <row r="80" spans="1:42" ht="18" customHeight="1" thickBot="1">
      <c r="A80" s="171"/>
      <c r="B80" s="171"/>
      <c r="C80" s="4" t="s">
        <v>138</v>
      </c>
      <c r="D80" s="5" t="s">
        <v>4</v>
      </c>
      <c r="E80" s="14">
        <v>2</v>
      </c>
      <c r="F80" s="103"/>
      <c r="G80" s="104"/>
      <c r="H80" s="5">
        <f t="shared" si="14"/>
        <v>0</v>
      </c>
      <c r="I80" s="104"/>
      <c r="J80" s="104"/>
      <c r="K80" s="5">
        <f t="shared" si="15"/>
        <v>0</v>
      </c>
      <c r="L80" s="104"/>
      <c r="M80" s="104"/>
      <c r="N80" s="5">
        <f t="shared" si="16"/>
        <v>0</v>
      </c>
      <c r="O80" s="104"/>
      <c r="P80" s="104"/>
      <c r="Q80" s="5">
        <f t="shared" si="17"/>
        <v>0</v>
      </c>
      <c r="R80" s="114"/>
      <c r="S80" s="17"/>
      <c r="T80" s="17"/>
      <c r="U80" s="39"/>
      <c r="V80" s="67"/>
      <c r="W80" s="67"/>
      <c r="X80" s="67">
        <v>2</v>
      </c>
      <c r="Y80" s="67">
        <v>1</v>
      </c>
      <c r="Z80" s="67"/>
      <c r="AA80" s="68"/>
      <c r="AB80" s="73"/>
      <c r="AC80" s="41">
        <f t="shared" si="9"/>
        <v>0</v>
      </c>
      <c r="AD80" s="68">
        <f t="shared" si="10"/>
        <v>0</v>
      </c>
      <c r="AE80" s="68">
        <f t="shared" si="11"/>
        <v>0</v>
      </c>
      <c r="AF80" s="56">
        <f t="shared" si="12"/>
        <v>0</v>
      </c>
      <c r="AH80" s="1">
        <f t="shared" si="13"/>
        <v>1</v>
      </c>
      <c r="AI80" s="27"/>
      <c r="AJ80" s="28"/>
      <c r="AK80" s="28"/>
      <c r="AL80" s="28">
        <v>1</v>
      </c>
      <c r="AM80" s="28">
        <v>1</v>
      </c>
      <c r="AN80" s="28"/>
      <c r="AO80" s="29"/>
      <c r="AP80" s="30"/>
    </row>
    <row r="81" spans="1:42" ht="18" customHeight="1" thickBot="1">
      <c r="A81" s="171"/>
      <c r="B81" s="171"/>
      <c r="C81" s="4" t="s">
        <v>139</v>
      </c>
      <c r="D81" s="5" t="s">
        <v>4</v>
      </c>
      <c r="E81" s="14">
        <v>2</v>
      </c>
      <c r="F81" s="103"/>
      <c r="G81" s="104"/>
      <c r="H81" s="5">
        <f t="shared" si="14"/>
        <v>0</v>
      </c>
      <c r="I81" s="104"/>
      <c r="J81" s="104"/>
      <c r="K81" s="5">
        <f t="shared" si="15"/>
        <v>0</v>
      </c>
      <c r="L81" s="104"/>
      <c r="M81" s="104"/>
      <c r="N81" s="5">
        <f t="shared" si="16"/>
        <v>0</v>
      </c>
      <c r="O81" s="104"/>
      <c r="P81" s="104"/>
      <c r="Q81" s="5">
        <f t="shared" si="17"/>
        <v>0</v>
      </c>
      <c r="R81" s="114"/>
      <c r="S81" s="17"/>
      <c r="T81" s="17"/>
      <c r="U81" s="39"/>
      <c r="V81" s="67"/>
      <c r="W81" s="67"/>
      <c r="X81" s="67">
        <v>2</v>
      </c>
      <c r="Y81" s="67">
        <v>1</v>
      </c>
      <c r="Z81" s="67"/>
      <c r="AA81" s="68"/>
      <c r="AB81" s="73"/>
      <c r="AC81" s="41">
        <f t="shared" si="9"/>
        <v>0</v>
      </c>
      <c r="AD81" s="68">
        <f t="shared" si="10"/>
        <v>0</v>
      </c>
      <c r="AE81" s="68">
        <f t="shared" si="11"/>
        <v>0</v>
      </c>
      <c r="AF81" s="56">
        <f t="shared" si="12"/>
        <v>0</v>
      </c>
      <c r="AH81" s="1">
        <f t="shared" si="13"/>
        <v>1</v>
      </c>
      <c r="AI81" s="27"/>
      <c r="AJ81" s="28"/>
      <c r="AK81" s="28"/>
      <c r="AL81" s="28">
        <v>1</v>
      </c>
      <c r="AM81" s="28">
        <v>1</v>
      </c>
      <c r="AN81" s="28"/>
      <c r="AO81" s="29"/>
      <c r="AP81" s="30"/>
    </row>
    <row r="82" spans="1:42" ht="18" customHeight="1" thickBot="1">
      <c r="A82" s="171"/>
      <c r="B82" s="171"/>
      <c r="C82" s="4" t="s">
        <v>140</v>
      </c>
      <c r="D82" s="5" t="s">
        <v>4</v>
      </c>
      <c r="E82" s="14">
        <v>2</v>
      </c>
      <c r="F82" s="103"/>
      <c r="G82" s="104">
        <v>2</v>
      </c>
      <c r="H82" s="5">
        <f t="shared" si="14"/>
        <v>2</v>
      </c>
      <c r="I82" s="104"/>
      <c r="J82" s="104"/>
      <c r="K82" s="5">
        <f t="shared" si="15"/>
        <v>2</v>
      </c>
      <c r="L82" s="104"/>
      <c r="M82" s="104"/>
      <c r="N82" s="5">
        <f t="shared" si="16"/>
        <v>2</v>
      </c>
      <c r="O82" s="104"/>
      <c r="P82" s="104"/>
      <c r="Q82" s="5">
        <f t="shared" si="17"/>
        <v>2</v>
      </c>
      <c r="R82" s="114">
        <v>3</v>
      </c>
      <c r="S82" s="17"/>
      <c r="T82" s="17"/>
      <c r="U82" s="39"/>
      <c r="V82" s="67"/>
      <c r="W82" s="67"/>
      <c r="X82" s="67">
        <v>2</v>
      </c>
      <c r="Y82" s="67">
        <v>1</v>
      </c>
      <c r="Z82" s="67"/>
      <c r="AA82" s="68"/>
      <c r="AB82" s="73"/>
      <c r="AC82" s="41">
        <f t="shared" si="9"/>
        <v>170</v>
      </c>
      <c r="AD82" s="68">
        <f t="shared" si="10"/>
        <v>170</v>
      </c>
      <c r="AE82" s="68">
        <f t="shared" si="11"/>
        <v>170</v>
      </c>
      <c r="AF82" s="56">
        <f t="shared" si="12"/>
        <v>170</v>
      </c>
      <c r="AH82" s="1">
        <f t="shared" si="13"/>
        <v>1</v>
      </c>
      <c r="AI82" s="27"/>
      <c r="AJ82" s="28"/>
      <c r="AK82" s="28"/>
      <c r="AL82" s="28">
        <v>1</v>
      </c>
      <c r="AM82" s="28">
        <v>1</v>
      </c>
      <c r="AN82" s="28"/>
      <c r="AO82" s="29"/>
      <c r="AP82" s="30"/>
    </row>
    <row r="83" spans="1:42" ht="18" customHeight="1" thickBot="1">
      <c r="A83" s="171"/>
      <c r="B83" s="171"/>
      <c r="C83" s="4" t="s">
        <v>62</v>
      </c>
      <c r="D83" s="5" t="s">
        <v>4</v>
      </c>
      <c r="E83" s="14">
        <v>2</v>
      </c>
      <c r="F83" s="103"/>
      <c r="G83" s="104"/>
      <c r="H83" s="5">
        <f t="shared" si="14"/>
        <v>0</v>
      </c>
      <c r="I83" s="104"/>
      <c r="J83" s="104"/>
      <c r="K83" s="5">
        <f t="shared" si="15"/>
        <v>0</v>
      </c>
      <c r="L83" s="104"/>
      <c r="M83" s="104"/>
      <c r="N83" s="5">
        <f t="shared" si="16"/>
        <v>0</v>
      </c>
      <c r="O83" s="104"/>
      <c r="P83" s="104"/>
      <c r="Q83" s="5">
        <f t="shared" si="17"/>
        <v>0</v>
      </c>
      <c r="R83" s="114"/>
      <c r="S83" s="17"/>
      <c r="T83" s="17"/>
      <c r="U83" s="39"/>
      <c r="V83" s="67"/>
      <c r="W83" s="67"/>
      <c r="X83" s="67">
        <v>2</v>
      </c>
      <c r="Y83" s="67">
        <v>1</v>
      </c>
      <c r="Z83" s="67"/>
      <c r="AA83" s="68"/>
      <c r="AB83" s="73"/>
      <c r="AC83" s="41">
        <f t="shared" si="9"/>
        <v>0</v>
      </c>
      <c r="AD83" s="68">
        <f t="shared" si="10"/>
        <v>0</v>
      </c>
      <c r="AE83" s="68">
        <f t="shared" si="11"/>
        <v>0</v>
      </c>
      <c r="AF83" s="56">
        <f t="shared" si="12"/>
        <v>0</v>
      </c>
      <c r="AH83" s="1">
        <f t="shared" si="13"/>
        <v>1</v>
      </c>
      <c r="AI83" s="27"/>
      <c r="AJ83" s="28"/>
      <c r="AK83" s="28"/>
      <c r="AL83" s="28">
        <v>1</v>
      </c>
      <c r="AM83" s="28">
        <v>1</v>
      </c>
      <c r="AN83" s="28"/>
      <c r="AO83" s="29"/>
      <c r="AP83" s="30"/>
    </row>
    <row r="84" spans="1:42" ht="18" customHeight="1" thickBot="1">
      <c r="A84" s="171"/>
      <c r="B84" s="171"/>
      <c r="C84" s="4" t="s">
        <v>63</v>
      </c>
      <c r="D84" s="5" t="s">
        <v>4</v>
      </c>
      <c r="E84" s="14">
        <v>2</v>
      </c>
      <c r="F84" s="103"/>
      <c r="G84" s="104">
        <v>2</v>
      </c>
      <c r="H84" s="5">
        <f t="shared" si="14"/>
        <v>2</v>
      </c>
      <c r="I84" s="104"/>
      <c r="J84" s="104"/>
      <c r="K84" s="5">
        <f t="shared" si="15"/>
        <v>2</v>
      </c>
      <c r="L84" s="104"/>
      <c r="M84" s="104"/>
      <c r="N84" s="5">
        <f t="shared" si="16"/>
        <v>2</v>
      </c>
      <c r="O84" s="104"/>
      <c r="P84" s="104"/>
      <c r="Q84" s="5">
        <f t="shared" si="17"/>
        <v>2</v>
      </c>
      <c r="R84" s="114">
        <v>3</v>
      </c>
      <c r="S84" s="17"/>
      <c r="T84" s="17"/>
      <c r="U84" s="39"/>
      <c r="V84" s="67"/>
      <c r="W84" s="67"/>
      <c r="X84" s="67">
        <v>2</v>
      </c>
      <c r="Y84" s="67">
        <v>1</v>
      </c>
      <c r="Z84" s="67"/>
      <c r="AA84" s="68"/>
      <c r="AB84" s="73"/>
      <c r="AC84" s="41">
        <f t="shared" si="9"/>
        <v>170</v>
      </c>
      <c r="AD84" s="68">
        <f t="shared" si="10"/>
        <v>170</v>
      </c>
      <c r="AE84" s="68">
        <f t="shared" si="11"/>
        <v>170</v>
      </c>
      <c r="AF84" s="56">
        <f t="shared" si="12"/>
        <v>170</v>
      </c>
      <c r="AH84" s="1">
        <f t="shared" si="13"/>
        <v>1</v>
      </c>
      <c r="AI84" s="27"/>
      <c r="AJ84" s="28"/>
      <c r="AK84" s="28"/>
      <c r="AL84" s="28">
        <v>1</v>
      </c>
      <c r="AM84" s="28">
        <v>1</v>
      </c>
      <c r="AN84" s="28"/>
      <c r="AO84" s="29"/>
      <c r="AP84" s="30"/>
    </row>
    <row r="85" spans="1:42" ht="18" customHeight="1" thickBot="1">
      <c r="A85" s="171"/>
      <c r="B85" s="171"/>
      <c r="C85" s="4" t="s">
        <v>64</v>
      </c>
      <c r="D85" s="5" t="s">
        <v>4</v>
      </c>
      <c r="E85" s="14">
        <v>2</v>
      </c>
      <c r="F85" s="103"/>
      <c r="G85" s="104"/>
      <c r="H85" s="5">
        <f t="shared" si="14"/>
        <v>0</v>
      </c>
      <c r="I85" s="104"/>
      <c r="J85" s="104"/>
      <c r="K85" s="5">
        <f t="shared" si="15"/>
        <v>0</v>
      </c>
      <c r="L85" s="104"/>
      <c r="M85" s="104"/>
      <c r="N85" s="5">
        <f t="shared" si="16"/>
        <v>0</v>
      </c>
      <c r="O85" s="104"/>
      <c r="P85" s="104"/>
      <c r="Q85" s="5">
        <f t="shared" si="17"/>
        <v>0</v>
      </c>
      <c r="R85" s="114"/>
      <c r="S85" s="17"/>
      <c r="T85" s="17"/>
      <c r="U85" s="39"/>
      <c r="V85" s="67"/>
      <c r="W85" s="67"/>
      <c r="X85" s="67">
        <v>2</v>
      </c>
      <c r="Y85" s="67">
        <v>1</v>
      </c>
      <c r="Z85" s="67"/>
      <c r="AA85" s="68"/>
      <c r="AB85" s="73"/>
      <c r="AC85" s="41">
        <f t="shared" si="9"/>
        <v>0</v>
      </c>
      <c r="AD85" s="68">
        <f t="shared" si="10"/>
        <v>0</v>
      </c>
      <c r="AE85" s="68">
        <f t="shared" si="11"/>
        <v>0</v>
      </c>
      <c r="AF85" s="56">
        <f t="shared" si="12"/>
        <v>0</v>
      </c>
      <c r="AH85" s="1">
        <f t="shared" si="13"/>
        <v>1</v>
      </c>
      <c r="AI85" s="27"/>
      <c r="AJ85" s="28"/>
      <c r="AK85" s="28"/>
      <c r="AL85" s="28">
        <v>1</v>
      </c>
      <c r="AM85" s="28">
        <v>1</v>
      </c>
      <c r="AN85" s="28"/>
      <c r="AO85" s="29"/>
      <c r="AP85" s="30"/>
    </row>
    <row r="86" spans="1:42" ht="18" customHeight="1" thickBot="1">
      <c r="A86" s="171"/>
      <c r="B86" s="171"/>
      <c r="C86" s="4" t="s">
        <v>65</v>
      </c>
      <c r="D86" s="5"/>
      <c r="E86" s="14">
        <v>1</v>
      </c>
      <c r="F86" s="103"/>
      <c r="G86" s="104"/>
      <c r="H86" s="5">
        <f t="shared" si="14"/>
        <v>0</v>
      </c>
      <c r="I86" s="104"/>
      <c r="J86" s="104"/>
      <c r="K86" s="5">
        <f t="shared" si="15"/>
        <v>0</v>
      </c>
      <c r="L86" s="104"/>
      <c r="M86" s="104"/>
      <c r="N86" s="5">
        <f t="shared" si="16"/>
        <v>0</v>
      </c>
      <c r="O86" s="104"/>
      <c r="P86" s="104"/>
      <c r="Q86" s="5">
        <f t="shared" si="17"/>
        <v>0</v>
      </c>
      <c r="R86" s="114"/>
      <c r="S86" s="17"/>
      <c r="T86" s="17"/>
      <c r="U86" s="39"/>
      <c r="V86" s="67">
        <v>1</v>
      </c>
      <c r="W86" s="67"/>
      <c r="X86" s="67">
        <v>1</v>
      </c>
      <c r="Y86" s="67">
        <v>1</v>
      </c>
      <c r="Z86" s="67"/>
      <c r="AA86" s="68"/>
      <c r="AB86" s="73"/>
      <c r="AC86" s="41">
        <f t="shared" si="9"/>
        <v>0</v>
      </c>
      <c r="AD86" s="68">
        <f t="shared" si="10"/>
        <v>0</v>
      </c>
      <c r="AE86" s="68">
        <f t="shared" si="11"/>
        <v>0</v>
      </c>
      <c r="AF86" s="56">
        <f t="shared" si="12"/>
        <v>0</v>
      </c>
      <c r="AH86" s="1">
        <f t="shared" si="13"/>
        <v>0</v>
      </c>
      <c r="AI86" s="27"/>
      <c r="AJ86" s="28">
        <v>1</v>
      </c>
      <c r="AK86" s="28"/>
      <c r="AL86" s="28">
        <v>1</v>
      </c>
      <c r="AM86" s="28">
        <v>1</v>
      </c>
      <c r="AN86" s="28"/>
      <c r="AO86" s="29"/>
      <c r="AP86" s="30"/>
    </row>
    <row r="87" spans="1:42" ht="18" customHeight="1" thickBot="1">
      <c r="A87" s="171"/>
      <c r="B87" s="171"/>
      <c r="C87" s="4" t="s">
        <v>125</v>
      </c>
      <c r="D87" s="5" t="str">
        <f>IF($R$2=TRUE,"○","")</f>
        <v/>
      </c>
      <c r="E87" s="14">
        <v>2</v>
      </c>
      <c r="F87" s="103"/>
      <c r="G87" s="104"/>
      <c r="H87" s="5">
        <f t="shared" si="14"/>
        <v>0</v>
      </c>
      <c r="I87" s="104"/>
      <c r="J87" s="104"/>
      <c r="K87" s="5">
        <f t="shared" si="15"/>
        <v>0</v>
      </c>
      <c r="L87" s="104"/>
      <c r="M87" s="104"/>
      <c r="N87" s="5">
        <f t="shared" si="16"/>
        <v>0</v>
      </c>
      <c r="O87" s="104"/>
      <c r="P87" s="104"/>
      <c r="Q87" s="5">
        <f t="shared" si="17"/>
        <v>0</v>
      </c>
      <c r="R87" s="114"/>
      <c r="S87" s="17"/>
      <c r="T87" s="17"/>
      <c r="U87" s="39"/>
      <c r="V87" s="67"/>
      <c r="W87" s="67"/>
      <c r="X87" s="67">
        <v>1</v>
      </c>
      <c r="Y87" s="67">
        <v>2</v>
      </c>
      <c r="Z87" s="67">
        <v>2</v>
      </c>
      <c r="AA87" s="68"/>
      <c r="AB87" s="73"/>
      <c r="AC87" s="41">
        <f t="shared" si="9"/>
        <v>0</v>
      </c>
      <c r="AD87" s="68">
        <f t="shared" si="10"/>
        <v>0</v>
      </c>
      <c r="AE87" s="68">
        <f t="shared" si="11"/>
        <v>0</v>
      </c>
      <c r="AF87" s="56">
        <f t="shared" si="12"/>
        <v>0</v>
      </c>
      <c r="AH87" s="119">
        <f t="shared" si="13"/>
        <v>0</v>
      </c>
      <c r="AI87" s="27"/>
      <c r="AJ87" s="28"/>
      <c r="AK87" s="28"/>
      <c r="AL87" s="28">
        <v>1</v>
      </c>
      <c r="AM87" s="28">
        <v>1</v>
      </c>
      <c r="AN87" s="28">
        <v>1</v>
      </c>
      <c r="AO87" s="29"/>
      <c r="AP87" s="30"/>
    </row>
    <row r="88" spans="1:42" ht="18" customHeight="1" thickBot="1">
      <c r="A88" s="171"/>
      <c r="B88" s="171"/>
      <c r="C88" s="4" t="s">
        <v>66</v>
      </c>
      <c r="D88" s="5"/>
      <c r="E88" s="14">
        <v>2</v>
      </c>
      <c r="F88" s="103"/>
      <c r="G88" s="104"/>
      <c r="H88" s="5">
        <f t="shared" si="14"/>
        <v>0</v>
      </c>
      <c r="I88" s="104"/>
      <c r="J88" s="104"/>
      <c r="K88" s="5">
        <f t="shared" si="15"/>
        <v>0</v>
      </c>
      <c r="L88" s="104"/>
      <c r="M88" s="104"/>
      <c r="N88" s="5">
        <f t="shared" si="16"/>
        <v>0</v>
      </c>
      <c r="O88" s="104"/>
      <c r="P88" s="104"/>
      <c r="Q88" s="5">
        <f t="shared" si="17"/>
        <v>0</v>
      </c>
      <c r="R88" s="114"/>
      <c r="S88" s="17"/>
      <c r="T88" s="17"/>
      <c r="U88" s="39"/>
      <c r="V88" s="67"/>
      <c r="W88" s="67"/>
      <c r="X88" s="67"/>
      <c r="Y88" s="67"/>
      <c r="Z88" s="67"/>
      <c r="AA88" s="68"/>
      <c r="AB88" s="73"/>
      <c r="AC88" s="41">
        <f t="shared" si="9"/>
        <v>0</v>
      </c>
      <c r="AD88" s="68">
        <f t="shared" si="10"/>
        <v>0</v>
      </c>
      <c r="AE88" s="68">
        <f t="shared" si="11"/>
        <v>0</v>
      </c>
      <c r="AF88" s="56">
        <f t="shared" si="12"/>
        <v>0</v>
      </c>
      <c r="AH88" s="1">
        <f t="shared" si="13"/>
        <v>0</v>
      </c>
      <c r="AI88" s="27"/>
      <c r="AJ88" s="28"/>
      <c r="AK88" s="28"/>
      <c r="AL88" s="28"/>
      <c r="AM88" s="28"/>
      <c r="AN88" s="28"/>
      <c r="AO88" s="29"/>
      <c r="AP88" s="30"/>
    </row>
    <row r="89" spans="1:42" ht="18" customHeight="1" thickBot="1">
      <c r="A89" s="171"/>
      <c r="B89" s="171"/>
      <c r="C89" s="4" t="s">
        <v>67</v>
      </c>
      <c r="D89" s="5"/>
      <c r="E89" s="14">
        <v>2</v>
      </c>
      <c r="F89" s="103"/>
      <c r="G89" s="104"/>
      <c r="H89" s="5">
        <f t="shared" si="14"/>
        <v>0</v>
      </c>
      <c r="I89" s="104"/>
      <c r="J89" s="104"/>
      <c r="K89" s="5">
        <f t="shared" si="15"/>
        <v>0</v>
      </c>
      <c r="L89" s="104"/>
      <c r="M89" s="104"/>
      <c r="N89" s="5">
        <f t="shared" si="16"/>
        <v>0</v>
      </c>
      <c r="O89" s="104"/>
      <c r="P89" s="104"/>
      <c r="Q89" s="5">
        <f t="shared" si="17"/>
        <v>0</v>
      </c>
      <c r="R89" s="114"/>
      <c r="S89" s="17"/>
      <c r="T89" s="17"/>
      <c r="U89" s="39"/>
      <c r="V89" s="67"/>
      <c r="W89" s="67"/>
      <c r="X89" s="67"/>
      <c r="Y89" s="67"/>
      <c r="Z89" s="67"/>
      <c r="AA89" s="68"/>
      <c r="AB89" s="73"/>
      <c r="AC89" s="41">
        <f t="shared" si="9"/>
        <v>0</v>
      </c>
      <c r="AD89" s="68">
        <f t="shared" si="10"/>
        <v>0</v>
      </c>
      <c r="AE89" s="68">
        <f t="shared" si="11"/>
        <v>0</v>
      </c>
      <c r="AF89" s="56">
        <f t="shared" si="12"/>
        <v>0</v>
      </c>
      <c r="AH89" s="1">
        <f t="shared" si="13"/>
        <v>0</v>
      </c>
      <c r="AI89" s="27"/>
      <c r="AJ89" s="28"/>
      <c r="AK89" s="28"/>
      <c r="AL89" s="28"/>
      <c r="AM89" s="28"/>
      <c r="AN89" s="28"/>
      <c r="AO89" s="29"/>
      <c r="AP89" s="30"/>
    </row>
    <row r="90" spans="1:42" ht="18" customHeight="1" thickBot="1">
      <c r="A90" s="171"/>
      <c r="B90" s="173"/>
      <c r="C90" s="4" t="s">
        <v>126</v>
      </c>
      <c r="D90" s="5"/>
      <c r="E90" s="14">
        <v>2</v>
      </c>
      <c r="F90" s="103"/>
      <c r="G90" s="104"/>
      <c r="H90" s="5">
        <f t="shared" si="14"/>
        <v>0</v>
      </c>
      <c r="I90" s="104"/>
      <c r="J90" s="104"/>
      <c r="K90" s="5">
        <f t="shared" si="15"/>
        <v>0</v>
      </c>
      <c r="L90" s="104"/>
      <c r="M90" s="104"/>
      <c r="N90" s="5">
        <f t="shared" si="16"/>
        <v>0</v>
      </c>
      <c r="O90" s="104"/>
      <c r="P90" s="104"/>
      <c r="Q90" s="5">
        <f t="shared" si="17"/>
        <v>0</v>
      </c>
      <c r="R90" s="114"/>
      <c r="S90" s="17"/>
      <c r="T90" s="17"/>
      <c r="U90" s="69"/>
      <c r="V90" s="70"/>
      <c r="W90" s="70"/>
      <c r="X90" s="70"/>
      <c r="Y90" s="70"/>
      <c r="Z90" s="70"/>
      <c r="AA90" s="71"/>
      <c r="AB90" s="74"/>
      <c r="AC90" s="41">
        <f t="shared" si="9"/>
        <v>0</v>
      </c>
      <c r="AD90" s="68">
        <f t="shared" si="10"/>
        <v>0</v>
      </c>
      <c r="AE90" s="68">
        <f t="shared" si="11"/>
        <v>0</v>
      </c>
      <c r="AF90" s="56">
        <f t="shared" si="12"/>
        <v>0</v>
      </c>
      <c r="AH90" s="1">
        <f t="shared" si="13"/>
        <v>0</v>
      </c>
      <c r="AI90" s="24"/>
      <c r="AJ90" s="23"/>
      <c r="AK90" s="23"/>
      <c r="AL90" s="23"/>
      <c r="AM90" s="23"/>
      <c r="AN90" s="23"/>
      <c r="AO90" s="5"/>
      <c r="AP90" s="8"/>
    </row>
    <row r="91" spans="1:42" ht="18" customHeight="1" thickBot="1">
      <c r="A91" s="171"/>
      <c r="B91" s="174" t="s">
        <v>68</v>
      </c>
      <c r="C91" s="4" t="s">
        <v>141</v>
      </c>
      <c r="D91" s="5"/>
      <c r="E91" s="14">
        <v>2</v>
      </c>
      <c r="F91" s="103"/>
      <c r="G91" s="104"/>
      <c r="H91" s="5">
        <f t="shared" si="14"/>
        <v>0</v>
      </c>
      <c r="I91" s="104"/>
      <c r="J91" s="104"/>
      <c r="K91" s="5">
        <f t="shared" si="15"/>
        <v>0</v>
      </c>
      <c r="L91" s="104"/>
      <c r="M91" s="104"/>
      <c r="N91" s="5">
        <f t="shared" si="16"/>
        <v>0</v>
      </c>
      <c r="O91" s="104"/>
      <c r="P91" s="104"/>
      <c r="Q91" s="5">
        <f t="shared" si="17"/>
        <v>0</v>
      </c>
      <c r="R91" s="114"/>
      <c r="S91" s="17"/>
      <c r="T91" s="17"/>
      <c r="U91" s="69"/>
      <c r="V91" s="70"/>
      <c r="W91" s="70"/>
      <c r="X91" s="70">
        <v>1</v>
      </c>
      <c r="Y91" s="70">
        <v>2</v>
      </c>
      <c r="Z91" s="70"/>
      <c r="AA91" s="71"/>
      <c r="AB91" s="74"/>
      <c r="AC91" s="41">
        <f t="shared" si="9"/>
        <v>0</v>
      </c>
      <c r="AD91" s="68">
        <f t="shared" si="10"/>
        <v>0</v>
      </c>
      <c r="AE91" s="68">
        <f t="shared" si="11"/>
        <v>0</v>
      </c>
      <c r="AF91" s="56">
        <f t="shared" si="12"/>
        <v>0</v>
      </c>
      <c r="AH91" s="1">
        <f t="shared" si="13"/>
        <v>0</v>
      </c>
      <c r="AI91" s="24"/>
      <c r="AJ91" s="23"/>
      <c r="AK91" s="23"/>
      <c r="AL91" s="23">
        <v>1</v>
      </c>
      <c r="AM91" s="23">
        <v>1</v>
      </c>
      <c r="AN91" s="23"/>
      <c r="AO91" s="5"/>
      <c r="AP91" s="8"/>
    </row>
    <row r="92" spans="1:42" ht="18" customHeight="1" thickBot="1">
      <c r="A92" s="171"/>
      <c r="B92" s="171"/>
      <c r="C92" s="4" t="s">
        <v>142</v>
      </c>
      <c r="D92" s="5"/>
      <c r="E92" s="14">
        <v>2</v>
      </c>
      <c r="F92" s="103"/>
      <c r="G92" s="104"/>
      <c r="H92" s="5">
        <f t="shared" si="14"/>
        <v>0</v>
      </c>
      <c r="I92" s="104"/>
      <c r="J92" s="104"/>
      <c r="K92" s="5">
        <f t="shared" si="15"/>
        <v>0</v>
      </c>
      <c r="L92" s="104"/>
      <c r="M92" s="104"/>
      <c r="N92" s="5">
        <f t="shared" si="16"/>
        <v>0</v>
      </c>
      <c r="O92" s="104"/>
      <c r="P92" s="104"/>
      <c r="Q92" s="5">
        <f t="shared" si="17"/>
        <v>0</v>
      </c>
      <c r="R92" s="114"/>
      <c r="S92" s="17"/>
      <c r="T92" s="17"/>
      <c r="U92" s="69"/>
      <c r="V92" s="70"/>
      <c r="W92" s="70"/>
      <c r="X92" s="70">
        <v>1</v>
      </c>
      <c r="Y92" s="70">
        <v>2</v>
      </c>
      <c r="Z92" s="70"/>
      <c r="AA92" s="71"/>
      <c r="AB92" s="74"/>
      <c r="AC92" s="41">
        <f t="shared" si="9"/>
        <v>0</v>
      </c>
      <c r="AD92" s="68">
        <f t="shared" si="10"/>
        <v>0</v>
      </c>
      <c r="AE92" s="68">
        <f t="shared" si="11"/>
        <v>0</v>
      </c>
      <c r="AF92" s="56">
        <f t="shared" si="12"/>
        <v>0</v>
      </c>
      <c r="AH92" s="1">
        <f t="shared" si="13"/>
        <v>0</v>
      </c>
      <c r="AI92" s="24"/>
      <c r="AJ92" s="23"/>
      <c r="AK92" s="23"/>
      <c r="AL92" s="23">
        <v>1</v>
      </c>
      <c r="AM92" s="23">
        <v>1</v>
      </c>
      <c r="AN92" s="23"/>
      <c r="AO92" s="5"/>
      <c r="AP92" s="8"/>
    </row>
    <row r="93" spans="1:42" ht="18" customHeight="1" thickBot="1">
      <c r="A93" s="171"/>
      <c r="B93" s="171"/>
      <c r="C93" s="4" t="s">
        <v>69</v>
      </c>
      <c r="D93" s="5"/>
      <c r="E93" s="14">
        <v>2</v>
      </c>
      <c r="F93" s="103"/>
      <c r="G93" s="104"/>
      <c r="H93" s="5">
        <f t="shared" si="14"/>
        <v>0</v>
      </c>
      <c r="I93" s="104"/>
      <c r="J93" s="104"/>
      <c r="K93" s="5">
        <f t="shared" si="15"/>
        <v>0</v>
      </c>
      <c r="L93" s="104"/>
      <c r="M93" s="104"/>
      <c r="N93" s="5">
        <f t="shared" si="16"/>
        <v>0</v>
      </c>
      <c r="O93" s="104"/>
      <c r="P93" s="104"/>
      <c r="Q93" s="5">
        <f t="shared" si="17"/>
        <v>0</v>
      </c>
      <c r="R93" s="114"/>
      <c r="S93" s="17"/>
      <c r="T93" s="17"/>
      <c r="U93" s="69"/>
      <c r="V93" s="70"/>
      <c r="W93" s="70"/>
      <c r="X93" s="70">
        <v>1</v>
      </c>
      <c r="Y93" s="70">
        <v>2</v>
      </c>
      <c r="Z93" s="70"/>
      <c r="AA93" s="71"/>
      <c r="AB93" s="74"/>
      <c r="AC93" s="41">
        <f t="shared" si="9"/>
        <v>0</v>
      </c>
      <c r="AD93" s="68">
        <f t="shared" si="10"/>
        <v>0</v>
      </c>
      <c r="AE93" s="68">
        <f t="shared" si="11"/>
        <v>0</v>
      </c>
      <c r="AF93" s="56">
        <f t="shared" si="12"/>
        <v>0</v>
      </c>
      <c r="AH93" s="1">
        <f t="shared" si="13"/>
        <v>0</v>
      </c>
      <c r="AI93" s="24"/>
      <c r="AJ93" s="23"/>
      <c r="AK93" s="23"/>
      <c r="AL93" s="23">
        <v>1</v>
      </c>
      <c r="AM93" s="23">
        <v>1</v>
      </c>
      <c r="AN93" s="23"/>
      <c r="AO93" s="5"/>
      <c r="AP93" s="8"/>
    </row>
    <row r="94" spans="1:42" ht="18" customHeight="1" thickBot="1">
      <c r="A94" s="171"/>
      <c r="B94" s="171"/>
      <c r="C94" s="4" t="s">
        <v>143</v>
      </c>
      <c r="D94" s="5"/>
      <c r="E94" s="14">
        <v>2</v>
      </c>
      <c r="F94" s="103"/>
      <c r="G94" s="104"/>
      <c r="H94" s="5">
        <f t="shared" si="14"/>
        <v>0</v>
      </c>
      <c r="I94" s="104"/>
      <c r="J94" s="104"/>
      <c r="K94" s="5">
        <f t="shared" si="15"/>
        <v>0</v>
      </c>
      <c r="L94" s="104"/>
      <c r="M94" s="104"/>
      <c r="N94" s="5">
        <f t="shared" si="16"/>
        <v>0</v>
      </c>
      <c r="O94" s="104"/>
      <c r="P94" s="104"/>
      <c r="Q94" s="5">
        <f t="shared" si="17"/>
        <v>0</v>
      </c>
      <c r="R94" s="114"/>
      <c r="S94" s="17"/>
      <c r="T94" s="17"/>
      <c r="U94" s="69"/>
      <c r="V94" s="70"/>
      <c r="W94" s="70"/>
      <c r="X94" s="70">
        <v>1</v>
      </c>
      <c r="Y94" s="70">
        <v>2</v>
      </c>
      <c r="Z94" s="70"/>
      <c r="AA94" s="71"/>
      <c r="AB94" s="74"/>
      <c r="AC94" s="41">
        <f t="shared" si="9"/>
        <v>0</v>
      </c>
      <c r="AD94" s="68">
        <f t="shared" si="10"/>
        <v>0</v>
      </c>
      <c r="AE94" s="68">
        <f t="shared" si="11"/>
        <v>0</v>
      </c>
      <c r="AF94" s="56">
        <f t="shared" si="12"/>
        <v>0</v>
      </c>
      <c r="AH94" s="1">
        <f t="shared" si="13"/>
        <v>0</v>
      </c>
      <c r="AI94" s="24"/>
      <c r="AJ94" s="23"/>
      <c r="AK94" s="23"/>
      <c r="AL94" s="23">
        <v>1</v>
      </c>
      <c r="AM94" s="23">
        <v>1</v>
      </c>
      <c r="AN94" s="23"/>
      <c r="AO94" s="5"/>
      <c r="AP94" s="8"/>
    </row>
    <row r="95" spans="1:42" ht="19.5" customHeight="1" thickBot="1">
      <c r="A95" s="171"/>
      <c r="B95" s="171"/>
      <c r="C95" s="4" t="s">
        <v>144</v>
      </c>
      <c r="D95" s="5"/>
      <c r="E95" s="14">
        <v>1</v>
      </c>
      <c r="F95" s="103"/>
      <c r="G95" s="104"/>
      <c r="H95" s="5">
        <f t="shared" si="14"/>
        <v>0</v>
      </c>
      <c r="I95" s="104"/>
      <c r="J95" s="104"/>
      <c r="K95" s="5">
        <f t="shared" si="15"/>
        <v>0</v>
      </c>
      <c r="L95" s="104"/>
      <c r="M95" s="104"/>
      <c r="N95" s="5">
        <f t="shared" si="16"/>
        <v>0</v>
      </c>
      <c r="O95" s="104"/>
      <c r="P95" s="104"/>
      <c r="Q95" s="5">
        <f t="shared" si="17"/>
        <v>0</v>
      </c>
      <c r="R95" s="114"/>
      <c r="S95" s="17"/>
      <c r="T95" s="17"/>
      <c r="U95" s="69"/>
      <c r="V95" s="70"/>
      <c r="W95" s="70"/>
      <c r="X95" s="70">
        <v>1</v>
      </c>
      <c r="Y95" s="70">
        <v>2</v>
      </c>
      <c r="Z95" s="70"/>
      <c r="AA95" s="71"/>
      <c r="AB95" s="74"/>
      <c r="AC95" s="41">
        <f t="shared" si="9"/>
        <v>0</v>
      </c>
      <c r="AD95" s="68">
        <f t="shared" si="10"/>
        <v>0</v>
      </c>
      <c r="AE95" s="68">
        <f t="shared" si="11"/>
        <v>0</v>
      </c>
      <c r="AF95" s="56">
        <f t="shared" si="12"/>
        <v>0</v>
      </c>
      <c r="AH95" s="1">
        <f t="shared" si="13"/>
        <v>0</v>
      </c>
      <c r="AI95" s="24"/>
      <c r="AJ95" s="23"/>
      <c r="AK95" s="23"/>
      <c r="AL95" s="23">
        <v>1</v>
      </c>
      <c r="AM95" s="23">
        <v>1</v>
      </c>
      <c r="AN95" s="23"/>
      <c r="AO95" s="5"/>
      <c r="AP95" s="8"/>
    </row>
    <row r="96" spans="1:42" ht="19.5" customHeight="1" thickBot="1">
      <c r="A96" s="171"/>
      <c r="B96" s="171"/>
      <c r="C96" s="4" t="s">
        <v>145</v>
      </c>
      <c r="D96" s="5"/>
      <c r="E96" s="14">
        <v>1</v>
      </c>
      <c r="F96" s="103"/>
      <c r="G96" s="104"/>
      <c r="H96" s="5">
        <f t="shared" si="14"/>
        <v>0</v>
      </c>
      <c r="I96" s="104"/>
      <c r="J96" s="104"/>
      <c r="K96" s="5">
        <f t="shared" si="15"/>
        <v>0</v>
      </c>
      <c r="L96" s="104"/>
      <c r="M96" s="104"/>
      <c r="N96" s="5">
        <f t="shared" si="16"/>
        <v>0</v>
      </c>
      <c r="O96" s="104"/>
      <c r="P96" s="104"/>
      <c r="Q96" s="5">
        <f t="shared" si="17"/>
        <v>0</v>
      </c>
      <c r="R96" s="114"/>
      <c r="S96" s="17"/>
      <c r="T96" s="17"/>
      <c r="U96" s="69"/>
      <c r="V96" s="70"/>
      <c r="W96" s="70"/>
      <c r="X96" s="70">
        <v>1</v>
      </c>
      <c r="Y96" s="70">
        <v>2</v>
      </c>
      <c r="Z96" s="70"/>
      <c r="AA96" s="71"/>
      <c r="AB96" s="74"/>
      <c r="AC96" s="41">
        <f t="shared" si="9"/>
        <v>0</v>
      </c>
      <c r="AD96" s="68">
        <f t="shared" si="10"/>
        <v>0</v>
      </c>
      <c r="AE96" s="68">
        <f t="shared" si="11"/>
        <v>0</v>
      </c>
      <c r="AF96" s="56">
        <f t="shared" si="12"/>
        <v>0</v>
      </c>
      <c r="AH96" s="1">
        <f t="shared" si="13"/>
        <v>0</v>
      </c>
      <c r="AI96" s="24"/>
      <c r="AJ96" s="23"/>
      <c r="AK96" s="23"/>
      <c r="AL96" s="23">
        <v>1</v>
      </c>
      <c r="AM96" s="23">
        <v>1</v>
      </c>
      <c r="AN96" s="23"/>
      <c r="AO96" s="5"/>
      <c r="AP96" s="8"/>
    </row>
    <row r="97" spans="1:42" ht="18" customHeight="1" thickBot="1">
      <c r="A97" s="171"/>
      <c r="B97" s="171"/>
      <c r="C97" s="4" t="s">
        <v>70</v>
      </c>
      <c r="D97" s="5"/>
      <c r="E97" s="14">
        <v>2</v>
      </c>
      <c r="F97" s="103"/>
      <c r="G97" s="104"/>
      <c r="H97" s="5">
        <f t="shared" si="14"/>
        <v>0</v>
      </c>
      <c r="I97" s="104"/>
      <c r="J97" s="104"/>
      <c r="K97" s="5">
        <f t="shared" si="15"/>
        <v>0</v>
      </c>
      <c r="L97" s="104"/>
      <c r="M97" s="104"/>
      <c r="N97" s="5">
        <f t="shared" si="16"/>
        <v>0</v>
      </c>
      <c r="O97" s="104"/>
      <c r="P97" s="104"/>
      <c r="Q97" s="5">
        <f t="shared" si="17"/>
        <v>0</v>
      </c>
      <c r="R97" s="114"/>
      <c r="S97" s="17"/>
      <c r="T97" s="17"/>
      <c r="U97" s="69"/>
      <c r="V97" s="70"/>
      <c r="W97" s="70"/>
      <c r="X97" s="70">
        <v>1</v>
      </c>
      <c r="Y97" s="70">
        <v>2</v>
      </c>
      <c r="Z97" s="70"/>
      <c r="AA97" s="71"/>
      <c r="AB97" s="74"/>
      <c r="AC97" s="41">
        <f t="shared" si="9"/>
        <v>0</v>
      </c>
      <c r="AD97" s="68">
        <f t="shared" si="10"/>
        <v>0</v>
      </c>
      <c r="AE97" s="68">
        <f t="shared" si="11"/>
        <v>0</v>
      </c>
      <c r="AF97" s="56">
        <f t="shared" si="12"/>
        <v>0</v>
      </c>
      <c r="AH97" s="1">
        <f t="shared" si="13"/>
        <v>0</v>
      </c>
      <c r="AI97" s="24"/>
      <c r="AJ97" s="23"/>
      <c r="AK97" s="23"/>
      <c r="AL97" s="23">
        <v>1</v>
      </c>
      <c r="AM97" s="23">
        <v>1</v>
      </c>
      <c r="AN97" s="23"/>
      <c r="AO97" s="5"/>
      <c r="AP97" s="8"/>
    </row>
    <row r="98" spans="1:42" ht="18" customHeight="1" thickBot="1">
      <c r="A98" s="171"/>
      <c r="B98" s="173"/>
      <c r="C98" s="4" t="s">
        <v>71</v>
      </c>
      <c r="D98" s="5"/>
      <c r="E98" s="14">
        <v>1</v>
      </c>
      <c r="F98" s="103"/>
      <c r="G98" s="104"/>
      <c r="H98" s="5">
        <f t="shared" si="14"/>
        <v>0</v>
      </c>
      <c r="I98" s="104"/>
      <c r="J98" s="104"/>
      <c r="K98" s="5">
        <f t="shared" si="15"/>
        <v>0</v>
      </c>
      <c r="L98" s="104"/>
      <c r="M98" s="104"/>
      <c r="N98" s="5">
        <f t="shared" si="16"/>
        <v>0</v>
      </c>
      <c r="O98" s="104"/>
      <c r="P98" s="104"/>
      <c r="Q98" s="5">
        <f t="shared" si="17"/>
        <v>0</v>
      </c>
      <c r="R98" s="114"/>
      <c r="S98" s="17"/>
      <c r="T98" s="17"/>
      <c r="U98" s="69"/>
      <c r="V98" s="70"/>
      <c r="W98" s="70"/>
      <c r="X98" s="70">
        <v>1</v>
      </c>
      <c r="Y98" s="70">
        <v>2</v>
      </c>
      <c r="Z98" s="70"/>
      <c r="AA98" s="71"/>
      <c r="AB98" s="74"/>
      <c r="AC98" s="41">
        <f t="shared" si="9"/>
        <v>0</v>
      </c>
      <c r="AD98" s="68">
        <f t="shared" si="10"/>
        <v>0</v>
      </c>
      <c r="AE98" s="68">
        <f t="shared" si="11"/>
        <v>0</v>
      </c>
      <c r="AF98" s="56">
        <f t="shared" si="12"/>
        <v>0</v>
      </c>
      <c r="AH98" s="1">
        <f t="shared" si="13"/>
        <v>0</v>
      </c>
      <c r="AI98" s="24"/>
      <c r="AJ98" s="23"/>
      <c r="AK98" s="23"/>
      <c r="AL98" s="23">
        <v>1</v>
      </c>
      <c r="AM98" s="23">
        <v>1</v>
      </c>
      <c r="AN98" s="23"/>
      <c r="AO98" s="5"/>
      <c r="AP98" s="8"/>
    </row>
    <row r="99" spans="1:42" ht="18" customHeight="1" thickBot="1">
      <c r="A99" s="171"/>
      <c r="B99" s="174" t="s">
        <v>72</v>
      </c>
      <c r="C99" s="4" t="s">
        <v>73</v>
      </c>
      <c r="D99" s="5"/>
      <c r="E99" s="14">
        <v>2</v>
      </c>
      <c r="F99" s="103"/>
      <c r="G99" s="104"/>
      <c r="H99" s="5">
        <f t="shared" si="14"/>
        <v>0</v>
      </c>
      <c r="I99" s="104"/>
      <c r="J99" s="104"/>
      <c r="K99" s="5">
        <f t="shared" si="15"/>
        <v>0</v>
      </c>
      <c r="L99" s="104"/>
      <c r="M99" s="104"/>
      <c r="N99" s="5">
        <f t="shared" si="16"/>
        <v>0</v>
      </c>
      <c r="O99" s="104"/>
      <c r="P99" s="104"/>
      <c r="Q99" s="5">
        <f t="shared" si="17"/>
        <v>0</v>
      </c>
      <c r="R99" s="114"/>
      <c r="S99" s="17"/>
      <c r="T99" s="17"/>
      <c r="U99" s="69"/>
      <c r="V99" s="70"/>
      <c r="W99" s="70"/>
      <c r="X99" s="70">
        <v>1</v>
      </c>
      <c r="Y99" s="70">
        <v>2</v>
      </c>
      <c r="Z99" s="70"/>
      <c r="AA99" s="71"/>
      <c r="AB99" s="74"/>
      <c r="AC99" s="41">
        <f t="shared" si="9"/>
        <v>0</v>
      </c>
      <c r="AD99" s="68">
        <f t="shared" si="10"/>
        <v>0</v>
      </c>
      <c r="AE99" s="68">
        <f t="shared" si="11"/>
        <v>0</v>
      </c>
      <c r="AF99" s="56">
        <f t="shared" si="12"/>
        <v>0</v>
      </c>
      <c r="AH99" s="1">
        <f t="shared" si="13"/>
        <v>0</v>
      </c>
      <c r="AI99" s="24"/>
      <c r="AJ99" s="23"/>
      <c r="AK99" s="23"/>
      <c r="AL99" s="23">
        <v>1</v>
      </c>
      <c r="AM99" s="23">
        <v>1</v>
      </c>
      <c r="AN99" s="23"/>
      <c r="AO99" s="5"/>
      <c r="AP99" s="8"/>
    </row>
    <row r="100" spans="1:42" ht="18" customHeight="1" thickBot="1">
      <c r="A100" s="171"/>
      <c r="B100" s="171"/>
      <c r="C100" s="4" t="s">
        <v>74</v>
      </c>
      <c r="D100" s="5"/>
      <c r="E100" s="14">
        <v>2</v>
      </c>
      <c r="F100" s="103"/>
      <c r="G100" s="104"/>
      <c r="H100" s="5">
        <f t="shared" si="14"/>
        <v>0</v>
      </c>
      <c r="I100" s="104"/>
      <c r="J100" s="104"/>
      <c r="K100" s="5">
        <f t="shared" si="15"/>
        <v>0</v>
      </c>
      <c r="L100" s="104"/>
      <c r="M100" s="104"/>
      <c r="N100" s="5">
        <f t="shared" si="16"/>
        <v>0</v>
      </c>
      <c r="O100" s="104"/>
      <c r="P100" s="104"/>
      <c r="Q100" s="5">
        <f t="shared" si="17"/>
        <v>0</v>
      </c>
      <c r="R100" s="114"/>
      <c r="S100" s="17"/>
      <c r="T100" s="17"/>
      <c r="U100" s="69"/>
      <c r="V100" s="70"/>
      <c r="W100" s="70"/>
      <c r="X100" s="70">
        <v>1</v>
      </c>
      <c r="Y100" s="70">
        <v>2</v>
      </c>
      <c r="Z100" s="70"/>
      <c r="AA100" s="71"/>
      <c r="AB100" s="74"/>
      <c r="AC100" s="41">
        <f t="shared" si="9"/>
        <v>0</v>
      </c>
      <c r="AD100" s="68">
        <f t="shared" si="10"/>
        <v>0</v>
      </c>
      <c r="AE100" s="68">
        <f t="shared" si="11"/>
        <v>0</v>
      </c>
      <c r="AF100" s="56">
        <f t="shared" si="12"/>
        <v>0</v>
      </c>
      <c r="AH100" s="1">
        <f t="shared" si="13"/>
        <v>0</v>
      </c>
      <c r="AI100" s="24"/>
      <c r="AJ100" s="23"/>
      <c r="AK100" s="23"/>
      <c r="AL100" s="23">
        <v>1</v>
      </c>
      <c r="AM100" s="23">
        <v>1</v>
      </c>
      <c r="AN100" s="23"/>
      <c r="AO100" s="5"/>
      <c r="AP100" s="8"/>
    </row>
    <row r="101" spans="1:42" ht="18" customHeight="1" thickBot="1">
      <c r="A101" s="171"/>
      <c r="B101" s="171"/>
      <c r="C101" s="4" t="s">
        <v>146</v>
      </c>
      <c r="D101" s="5"/>
      <c r="E101" s="14">
        <v>2</v>
      </c>
      <c r="F101" s="103"/>
      <c r="G101" s="104"/>
      <c r="H101" s="5">
        <f t="shared" si="14"/>
        <v>0</v>
      </c>
      <c r="I101" s="104"/>
      <c r="J101" s="104"/>
      <c r="K101" s="5">
        <f t="shared" si="15"/>
        <v>0</v>
      </c>
      <c r="L101" s="104"/>
      <c r="M101" s="104"/>
      <c r="N101" s="5">
        <f t="shared" si="16"/>
        <v>0</v>
      </c>
      <c r="O101" s="104"/>
      <c r="P101" s="104"/>
      <c r="Q101" s="5">
        <f t="shared" si="17"/>
        <v>0</v>
      </c>
      <c r="R101" s="114"/>
      <c r="S101" s="17"/>
      <c r="T101" s="17"/>
      <c r="U101" s="69"/>
      <c r="V101" s="70"/>
      <c r="W101" s="70"/>
      <c r="X101" s="70">
        <v>1</v>
      </c>
      <c r="Y101" s="70">
        <v>2</v>
      </c>
      <c r="Z101" s="70"/>
      <c r="AA101" s="71"/>
      <c r="AB101" s="74"/>
      <c r="AC101" s="41">
        <f t="shared" si="9"/>
        <v>0</v>
      </c>
      <c r="AD101" s="68">
        <f t="shared" si="10"/>
        <v>0</v>
      </c>
      <c r="AE101" s="68">
        <f t="shared" si="11"/>
        <v>0</v>
      </c>
      <c r="AF101" s="56">
        <f t="shared" si="12"/>
        <v>0</v>
      </c>
      <c r="AH101" s="119">
        <f>IF($R$2=TRUE,0,1)</f>
        <v>1</v>
      </c>
      <c r="AI101" s="24"/>
      <c r="AJ101" s="23"/>
      <c r="AK101" s="23"/>
      <c r="AL101" s="23">
        <v>1</v>
      </c>
      <c r="AM101" s="23">
        <v>1</v>
      </c>
      <c r="AN101" s="23"/>
      <c r="AO101" s="5"/>
      <c r="AP101" s="8"/>
    </row>
    <row r="102" spans="1:42" ht="18" customHeight="1" thickBot="1">
      <c r="A102" s="171"/>
      <c r="B102" s="171"/>
      <c r="C102" s="4" t="s">
        <v>75</v>
      </c>
      <c r="D102" s="5"/>
      <c r="E102" s="14">
        <v>2</v>
      </c>
      <c r="F102" s="103"/>
      <c r="G102" s="104"/>
      <c r="H102" s="5">
        <f t="shared" si="14"/>
        <v>0</v>
      </c>
      <c r="I102" s="104"/>
      <c r="J102" s="104"/>
      <c r="K102" s="5">
        <f t="shared" si="15"/>
        <v>0</v>
      </c>
      <c r="L102" s="104"/>
      <c r="M102" s="104"/>
      <c r="N102" s="5">
        <f t="shared" si="16"/>
        <v>0</v>
      </c>
      <c r="O102" s="104"/>
      <c r="P102" s="104"/>
      <c r="Q102" s="5">
        <f t="shared" si="17"/>
        <v>0</v>
      </c>
      <c r="R102" s="114"/>
      <c r="S102" s="17"/>
      <c r="T102" s="17"/>
      <c r="U102" s="69"/>
      <c r="V102" s="70"/>
      <c r="W102" s="70"/>
      <c r="X102" s="70">
        <v>1</v>
      </c>
      <c r="Y102" s="70">
        <v>2</v>
      </c>
      <c r="Z102" s="70"/>
      <c r="AA102" s="71"/>
      <c r="AB102" s="74"/>
      <c r="AC102" s="41">
        <f t="shared" si="9"/>
        <v>0</v>
      </c>
      <c r="AD102" s="68">
        <f t="shared" si="10"/>
        <v>0</v>
      </c>
      <c r="AE102" s="68">
        <f t="shared" si="11"/>
        <v>0</v>
      </c>
      <c r="AF102" s="56">
        <f t="shared" si="12"/>
        <v>0</v>
      </c>
      <c r="AH102" s="119">
        <v>1</v>
      </c>
      <c r="AI102" s="24"/>
      <c r="AJ102" s="23"/>
      <c r="AK102" s="23"/>
      <c r="AL102" s="23">
        <v>1</v>
      </c>
      <c r="AM102" s="23">
        <v>1</v>
      </c>
      <c r="AN102" s="23"/>
      <c r="AO102" s="5"/>
      <c r="AP102" s="8"/>
    </row>
    <row r="103" spans="1:42" ht="18" customHeight="1" thickBot="1">
      <c r="A103" s="171"/>
      <c r="B103" s="171"/>
      <c r="C103" s="4" t="s">
        <v>148</v>
      </c>
      <c r="D103" s="5"/>
      <c r="E103" s="14">
        <v>2</v>
      </c>
      <c r="F103" s="103"/>
      <c r="G103" s="104"/>
      <c r="H103" s="5">
        <f t="shared" si="14"/>
        <v>0</v>
      </c>
      <c r="I103" s="104"/>
      <c r="J103" s="104"/>
      <c r="K103" s="5">
        <f t="shared" si="15"/>
        <v>0</v>
      </c>
      <c r="L103" s="104"/>
      <c r="M103" s="104"/>
      <c r="N103" s="5">
        <f t="shared" si="16"/>
        <v>0</v>
      </c>
      <c r="O103" s="104"/>
      <c r="P103" s="104"/>
      <c r="Q103" s="5">
        <f t="shared" si="17"/>
        <v>0</v>
      </c>
      <c r="R103" s="114"/>
      <c r="S103" s="17"/>
      <c r="T103" s="17"/>
      <c r="U103" s="69"/>
      <c r="V103" s="70"/>
      <c r="W103" s="70"/>
      <c r="X103" s="70">
        <v>1</v>
      </c>
      <c r="Y103" s="70">
        <v>2</v>
      </c>
      <c r="Z103" s="70"/>
      <c r="AA103" s="71"/>
      <c r="AB103" s="74"/>
      <c r="AC103" s="41">
        <f t="shared" si="9"/>
        <v>0</v>
      </c>
      <c r="AD103" s="68">
        <f t="shared" si="10"/>
        <v>0</v>
      </c>
      <c r="AE103" s="68">
        <f t="shared" si="11"/>
        <v>0</v>
      </c>
      <c r="AF103" s="56">
        <f t="shared" si="12"/>
        <v>0</v>
      </c>
      <c r="AH103" s="119">
        <v>1</v>
      </c>
      <c r="AI103" s="24"/>
      <c r="AJ103" s="23"/>
      <c r="AK103" s="23"/>
      <c r="AL103" s="23">
        <v>1</v>
      </c>
      <c r="AM103" s="23">
        <v>1</v>
      </c>
      <c r="AN103" s="23"/>
      <c r="AO103" s="5"/>
      <c r="AP103" s="8"/>
    </row>
    <row r="104" spans="1:42" ht="18" customHeight="1" thickBot="1">
      <c r="A104" s="171"/>
      <c r="B104" s="171"/>
      <c r="C104" s="4" t="s">
        <v>76</v>
      </c>
      <c r="D104" s="5"/>
      <c r="E104" s="14">
        <v>2</v>
      </c>
      <c r="F104" s="103"/>
      <c r="G104" s="104"/>
      <c r="H104" s="5">
        <f t="shared" si="14"/>
        <v>0</v>
      </c>
      <c r="I104" s="104"/>
      <c r="J104" s="104"/>
      <c r="K104" s="5">
        <f t="shared" si="15"/>
        <v>0</v>
      </c>
      <c r="L104" s="104"/>
      <c r="M104" s="104"/>
      <c r="N104" s="5">
        <f t="shared" si="16"/>
        <v>0</v>
      </c>
      <c r="O104" s="104"/>
      <c r="P104" s="104"/>
      <c r="Q104" s="5">
        <f t="shared" si="17"/>
        <v>0</v>
      </c>
      <c r="R104" s="114"/>
      <c r="S104" s="17"/>
      <c r="T104" s="17"/>
      <c r="U104" s="69"/>
      <c r="V104" s="70"/>
      <c r="W104" s="70"/>
      <c r="X104" s="70">
        <v>1</v>
      </c>
      <c r="Y104" s="70">
        <v>2</v>
      </c>
      <c r="Z104" s="70"/>
      <c r="AA104" s="71"/>
      <c r="AB104" s="74"/>
      <c r="AC104" s="41">
        <f t="shared" si="9"/>
        <v>0</v>
      </c>
      <c r="AD104" s="68">
        <f t="shared" si="10"/>
        <v>0</v>
      </c>
      <c r="AE104" s="68">
        <f t="shared" si="11"/>
        <v>0</v>
      </c>
      <c r="AF104" s="56">
        <f t="shared" si="12"/>
        <v>0</v>
      </c>
      <c r="AH104" s="119">
        <v>1</v>
      </c>
      <c r="AI104" s="24"/>
      <c r="AJ104" s="23"/>
      <c r="AK104" s="23"/>
      <c r="AL104" s="23">
        <v>1</v>
      </c>
      <c r="AM104" s="23">
        <v>1</v>
      </c>
      <c r="AN104" s="23"/>
      <c r="AO104" s="5"/>
      <c r="AP104" s="8"/>
    </row>
    <row r="105" spans="1:42" ht="18" customHeight="1" thickBot="1">
      <c r="A105" s="171"/>
      <c r="B105" s="173"/>
      <c r="C105" s="4" t="s">
        <v>147</v>
      </c>
      <c r="D105" s="5"/>
      <c r="E105" s="14">
        <v>2</v>
      </c>
      <c r="F105" s="103"/>
      <c r="G105" s="104"/>
      <c r="H105" s="5">
        <f t="shared" si="14"/>
        <v>0</v>
      </c>
      <c r="I105" s="104"/>
      <c r="J105" s="104"/>
      <c r="K105" s="5">
        <f t="shared" si="15"/>
        <v>0</v>
      </c>
      <c r="L105" s="104"/>
      <c r="M105" s="104"/>
      <c r="N105" s="5">
        <f t="shared" si="16"/>
        <v>0</v>
      </c>
      <c r="O105" s="104"/>
      <c r="P105" s="104"/>
      <c r="Q105" s="5">
        <f t="shared" si="17"/>
        <v>0</v>
      </c>
      <c r="R105" s="114"/>
      <c r="S105" s="17"/>
      <c r="T105" s="17"/>
      <c r="U105" s="69"/>
      <c r="V105" s="70"/>
      <c r="W105" s="70"/>
      <c r="X105" s="70">
        <v>1</v>
      </c>
      <c r="Y105" s="70">
        <v>2</v>
      </c>
      <c r="Z105" s="70"/>
      <c r="AA105" s="71"/>
      <c r="AB105" s="74"/>
      <c r="AC105" s="41">
        <f t="shared" si="9"/>
        <v>0</v>
      </c>
      <c r="AD105" s="68">
        <f t="shared" si="10"/>
        <v>0</v>
      </c>
      <c r="AE105" s="68">
        <f t="shared" si="11"/>
        <v>0</v>
      </c>
      <c r="AF105" s="56">
        <f t="shared" si="12"/>
        <v>0</v>
      </c>
      <c r="AH105" s="119">
        <v>1</v>
      </c>
      <c r="AI105" s="24"/>
      <c r="AJ105" s="23"/>
      <c r="AK105" s="23"/>
      <c r="AL105" s="23">
        <v>1</v>
      </c>
      <c r="AM105" s="23">
        <v>1</v>
      </c>
      <c r="AN105" s="23"/>
      <c r="AO105" s="5"/>
      <c r="AP105" s="8"/>
    </row>
    <row r="106" spans="1:42" ht="18" customHeight="1" thickBot="1">
      <c r="A106" s="171"/>
      <c r="B106" s="174" t="s">
        <v>77</v>
      </c>
      <c r="C106" s="4" t="s">
        <v>78</v>
      </c>
      <c r="D106" s="5"/>
      <c r="E106" s="14">
        <v>2</v>
      </c>
      <c r="F106" s="103"/>
      <c r="G106" s="104"/>
      <c r="H106" s="5">
        <f t="shared" si="14"/>
        <v>0</v>
      </c>
      <c r="I106" s="104"/>
      <c r="J106" s="104"/>
      <c r="K106" s="5">
        <f t="shared" si="15"/>
        <v>0</v>
      </c>
      <c r="L106" s="104"/>
      <c r="M106" s="104"/>
      <c r="N106" s="5">
        <f t="shared" si="16"/>
        <v>0</v>
      </c>
      <c r="O106" s="104"/>
      <c r="P106" s="104"/>
      <c r="Q106" s="5">
        <f t="shared" si="17"/>
        <v>0</v>
      </c>
      <c r="R106" s="114"/>
      <c r="S106" s="17"/>
      <c r="T106" s="17"/>
      <c r="U106" s="69"/>
      <c r="V106" s="70"/>
      <c r="W106" s="70"/>
      <c r="X106" s="70">
        <v>1</v>
      </c>
      <c r="Y106" s="70">
        <v>2</v>
      </c>
      <c r="Z106" s="70"/>
      <c r="AA106" s="71"/>
      <c r="AB106" s="74"/>
      <c r="AC106" s="41">
        <f t="shared" si="9"/>
        <v>0</v>
      </c>
      <c r="AD106" s="68">
        <f t="shared" si="10"/>
        <v>0</v>
      </c>
      <c r="AE106" s="68">
        <f t="shared" si="11"/>
        <v>0</v>
      </c>
      <c r="AF106" s="56">
        <f t="shared" si="12"/>
        <v>0</v>
      </c>
      <c r="AH106" s="119">
        <v>1</v>
      </c>
      <c r="AI106" s="24"/>
      <c r="AJ106" s="23"/>
      <c r="AK106" s="23"/>
      <c r="AL106" s="23">
        <v>1</v>
      </c>
      <c r="AM106" s="23">
        <v>1</v>
      </c>
      <c r="AN106" s="23"/>
      <c r="AO106" s="5"/>
      <c r="AP106" s="8"/>
    </row>
    <row r="107" spans="1:42" ht="18" customHeight="1" thickBot="1">
      <c r="A107" s="171"/>
      <c r="B107" s="171"/>
      <c r="C107" s="4" t="s">
        <v>79</v>
      </c>
      <c r="D107" s="5"/>
      <c r="E107" s="14">
        <v>2</v>
      </c>
      <c r="F107" s="103"/>
      <c r="G107" s="104"/>
      <c r="H107" s="5">
        <f t="shared" si="14"/>
        <v>0</v>
      </c>
      <c r="I107" s="104"/>
      <c r="J107" s="104"/>
      <c r="K107" s="5">
        <f t="shared" si="15"/>
        <v>0</v>
      </c>
      <c r="L107" s="104"/>
      <c r="M107" s="104"/>
      <c r="N107" s="5">
        <f t="shared" si="16"/>
        <v>0</v>
      </c>
      <c r="O107" s="104"/>
      <c r="P107" s="104"/>
      <c r="Q107" s="5">
        <f t="shared" si="17"/>
        <v>0</v>
      </c>
      <c r="R107" s="114"/>
      <c r="S107" s="17"/>
      <c r="T107" s="17"/>
      <c r="U107" s="69"/>
      <c r="V107" s="70"/>
      <c r="W107" s="70"/>
      <c r="X107" s="70">
        <v>1</v>
      </c>
      <c r="Y107" s="70">
        <v>2</v>
      </c>
      <c r="Z107" s="70"/>
      <c r="AA107" s="71"/>
      <c r="AB107" s="74"/>
      <c r="AC107" s="41">
        <f t="shared" si="9"/>
        <v>0</v>
      </c>
      <c r="AD107" s="68">
        <f t="shared" si="10"/>
        <v>0</v>
      </c>
      <c r="AE107" s="68">
        <f t="shared" si="11"/>
        <v>0</v>
      </c>
      <c r="AF107" s="56">
        <f t="shared" si="12"/>
        <v>0</v>
      </c>
      <c r="AH107" s="119">
        <v>1</v>
      </c>
      <c r="AI107" s="24"/>
      <c r="AJ107" s="23"/>
      <c r="AK107" s="23"/>
      <c r="AL107" s="23">
        <v>1</v>
      </c>
      <c r="AM107" s="23">
        <v>1</v>
      </c>
      <c r="AN107" s="23"/>
      <c r="AO107" s="5"/>
      <c r="AP107" s="8"/>
    </row>
    <row r="108" spans="1:42" ht="18" customHeight="1" thickBot="1">
      <c r="A108" s="171"/>
      <c r="B108" s="171"/>
      <c r="C108" s="4" t="s">
        <v>80</v>
      </c>
      <c r="D108" s="5"/>
      <c r="E108" s="14">
        <v>2</v>
      </c>
      <c r="F108" s="103"/>
      <c r="G108" s="104"/>
      <c r="H108" s="5">
        <f t="shared" si="14"/>
        <v>0</v>
      </c>
      <c r="I108" s="104"/>
      <c r="J108" s="104"/>
      <c r="K108" s="5">
        <f t="shared" si="15"/>
        <v>0</v>
      </c>
      <c r="L108" s="104"/>
      <c r="M108" s="104"/>
      <c r="N108" s="5">
        <f t="shared" si="16"/>
        <v>0</v>
      </c>
      <c r="O108" s="104"/>
      <c r="P108" s="104"/>
      <c r="Q108" s="5">
        <f t="shared" si="17"/>
        <v>0</v>
      </c>
      <c r="R108" s="114"/>
      <c r="S108" s="17"/>
      <c r="T108" s="17"/>
      <c r="U108" s="69"/>
      <c r="V108" s="70"/>
      <c r="W108" s="70"/>
      <c r="X108" s="70">
        <v>1</v>
      </c>
      <c r="Y108" s="70">
        <v>2</v>
      </c>
      <c r="Z108" s="70"/>
      <c r="AA108" s="71"/>
      <c r="AB108" s="74"/>
      <c r="AC108" s="41">
        <f t="shared" si="9"/>
        <v>0</v>
      </c>
      <c r="AD108" s="68">
        <f t="shared" si="10"/>
        <v>0</v>
      </c>
      <c r="AE108" s="68">
        <f t="shared" si="11"/>
        <v>0</v>
      </c>
      <c r="AF108" s="56">
        <f t="shared" si="12"/>
        <v>0</v>
      </c>
      <c r="AH108" s="119">
        <v>1</v>
      </c>
      <c r="AI108" s="24"/>
      <c r="AJ108" s="23"/>
      <c r="AK108" s="23"/>
      <c r="AL108" s="23">
        <v>1</v>
      </c>
      <c r="AM108" s="23">
        <v>1</v>
      </c>
      <c r="AN108" s="23"/>
      <c r="AO108" s="5"/>
      <c r="AP108" s="8"/>
    </row>
    <row r="109" spans="1:42" ht="18" customHeight="1" thickBot="1">
      <c r="A109" s="171"/>
      <c r="B109" s="171"/>
      <c r="C109" s="4" t="s">
        <v>81</v>
      </c>
      <c r="D109" s="5"/>
      <c r="E109" s="14">
        <v>2</v>
      </c>
      <c r="F109" s="103"/>
      <c r="G109" s="104"/>
      <c r="H109" s="5">
        <f t="shared" si="14"/>
        <v>0</v>
      </c>
      <c r="I109" s="104"/>
      <c r="J109" s="104"/>
      <c r="K109" s="5">
        <f t="shared" si="15"/>
        <v>0</v>
      </c>
      <c r="L109" s="104"/>
      <c r="M109" s="104"/>
      <c r="N109" s="5">
        <f t="shared" si="16"/>
        <v>0</v>
      </c>
      <c r="O109" s="104"/>
      <c r="P109" s="104"/>
      <c r="Q109" s="5">
        <f t="shared" si="17"/>
        <v>0</v>
      </c>
      <c r="R109" s="114"/>
      <c r="S109" s="17"/>
      <c r="T109" s="17"/>
      <c r="U109" s="69"/>
      <c r="V109" s="70"/>
      <c r="W109" s="70"/>
      <c r="X109" s="70">
        <v>1</v>
      </c>
      <c r="Y109" s="70">
        <v>2</v>
      </c>
      <c r="Z109" s="70"/>
      <c r="AA109" s="71"/>
      <c r="AB109" s="74"/>
      <c r="AC109" s="41">
        <f t="shared" si="9"/>
        <v>0</v>
      </c>
      <c r="AD109" s="68">
        <f t="shared" si="10"/>
        <v>0</v>
      </c>
      <c r="AE109" s="68">
        <f t="shared" si="11"/>
        <v>0</v>
      </c>
      <c r="AF109" s="56">
        <f t="shared" si="12"/>
        <v>0</v>
      </c>
      <c r="AH109" s="119">
        <v>1</v>
      </c>
      <c r="AI109" s="24"/>
      <c r="AJ109" s="23"/>
      <c r="AK109" s="23"/>
      <c r="AL109" s="23">
        <v>1</v>
      </c>
      <c r="AM109" s="23">
        <v>1</v>
      </c>
      <c r="AN109" s="23"/>
      <c r="AO109" s="5"/>
      <c r="AP109" s="8"/>
    </row>
    <row r="110" spans="1:42" ht="18" customHeight="1" thickBot="1">
      <c r="A110" s="171"/>
      <c r="B110" s="171"/>
      <c r="C110" s="4" t="s">
        <v>82</v>
      </c>
      <c r="D110" s="5"/>
      <c r="E110" s="14">
        <v>2</v>
      </c>
      <c r="F110" s="103"/>
      <c r="G110" s="104"/>
      <c r="H110" s="5">
        <f t="shared" si="14"/>
        <v>0</v>
      </c>
      <c r="I110" s="104"/>
      <c r="J110" s="104"/>
      <c r="K110" s="5">
        <f t="shared" si="15"/>
        <v>0</v>
      </c>
      <c r="L110" s="104"/>
      <c r="M110" s="104"/>
      <c r="N110" s="5">
        <f t="shared" si="16"/>
        <v>0</v>
      </c>
      <c r="O110" s="104"/>
      <c r="P110" s="104"/>
      <c r="Q110" s="5">
        <f t="shared" si="17"/>
        <v>0</v>
      </c>
      <c r="R110" s="114"/>
      <c r="S110" s="17"/>
      <c r="T110" s="17"/>
      <c r="U110" s="69"/>
      <c r="V110" s="70"/>
      <c r="W110" s="70"/>
      <c r="X110" s="70">
        <v>1</v>
      </c>
      <c r="Y110" s="70">
        <v>2</v>
      </c>
      <c r="Z110" s="70"/>
      <c r="AA110" s="71"/>
      <c r="AB110" s="74"/>
      <c r="AC110" s="41">
        <f t="shared" si="9"/>
        <v>0</v>
      </c>
      <c r="AD110" s="68">
        <f t="shared" si="10"/>
        <v>0</v>
      </c>
      <c r="AE110" s="68">
        <f t="shared" si="11"/>
        <v>0</v>
      </c>
      <c r="AF110" s="56">
        <f t="shared" si="12"/>
        <v>0</v>
      </c>
      <c r="AH110" s="119">
        <v>1</v>
      </c>
      <c r="AI110" s="24"/>
      <c r="AJ110" s="23"/>
      <c r="AK110" s="23"/>
      <c r="AL110" s="23">
        <v>1</v>
      </c>
      <c r="AM110" s="23">
        <v>1</v>
      </c>
      <c r="AN110" s="23"/>
      <c r="AO110" s="5"/>
      <c r="AP110" s="8"/>
    </row>
    <row r="111" spans="1:42" ht="18" customHeight="1" thickBot="1">
      <c r="A111" s="171"/>
      <c r="B111" s="171"/>
      <c r="C111" s="4" t="s">
        <v>83</v>
      </c>
      <c r="D111" s="5"/>
      <c r="E111" s="14">
        <v>2</v>
      </c>
      <c r="F111" s="103"/>
      <c r="G111" s="104"/>
      <c r="H111" s="5">
        <f t="shared" si="14"/>
        <v>0</v>
      </c>
      <c r="I111" s="104"/>
      <c r="J111" s="104"/>
      <c r="K111" s="5">
        <f t="shared" si="15"/>
        <v>0</v>
      </c>
      <c r="L111" s="104"/>
      <c r="M111" s="104"/>
      <c r="N111" s="5">
        <f t="shared" si="16"/>
        <v>0</v>
      </c>
      <c r="O111" s="104"/>
      <c r="P111" s="104"/>
      <c r="Q111" s="5">
        <f t="shared" si="17"/>
        <v>0</v>
      </c>
      <c r="R111" s="114"/>
      <c r="S111" s="17"/>
      <c r="T111" s="17"/>
      <c r="U111" s="69"/>
      <c r="V111" s="70"/>
      <c r="W111" s="70"/>
      <c r="X111" s="70">
        <v>1</v>
      </c>
      <c r="Y111" s="70">
        <v>2</v>
      </c>
      <c r="Z111" s="70"/>
      <c r="AA111" s="71"/>
      <c r="AB111" s="74"/>
      <c r="AC111" s="41">
        <f t="shared" si="9"/>
        <v>0</v>
      </c>
      <c r="AD111" s="68">
        <f t="shared" si="10"/>
        <v>0</v>
      </c>
      <c r="AE111" s="68">
        <f t="shared" si="11"/>
        <v>0</v>
      </c>
      <c r="AF111" s="56">
        <f t="shared" si="12"/>
        <v>0</v>
      </c>
      <c r="AH111" s="119">
        <v>1</v>
      </c>
      <c r="AI111" s="24"/>
      <c r="AJ111" s="23"/>
      <c r="AK111" s="23"/>
      <c r="AL111" s="23">
        <v>1</v>
      </c>
      <c r="AM111" s="23">
        <v>1</v>
      </c>
      <c r="AN111" s="23"/>
      <c r="AO111" s="5"/>
      <c r="AP111" s="8"/>
    </row>
    <row r="112" spans="1:42" ht="18" customHeight="1" thickBot="1">
      <c r="A112" s="171"/>
      <c r="B112" s="173"/>
      <c r="C112" s="4" t="s">
        <v>84</v>
      </c>
      <c r="D112" s="5"/>
      <c r="E112" s="14">
        <v>2</v>
      </c>
      <c r="F112" s="103"/>
      <c r="G112" s="104"/>
      <c r="H112" s="5">
        <f t="shared" si="14"/>
        <v>0</v>
      </c>
      <c r="I112" s="104"/>
      <c r="J112" s="104"/>
      <c r="K112" s="5">
        <f t="shared" si="15"/>
        <v>0</v>
      </c>
      <c r="L112" s="104"/>
      <c r="M112" s="104"/>
      <c r="N112" s="5">
        <f t="shared" si="16"/>
        <v>0</v>
      </c>
      <c r="O112" s="104"/>
      <c r="P112" s="104"/>
      <c r="Q112" s="5">
        <f t="shared" si="17"/>
        <v>0</v>
      </c>
      <c r="R112" s="114"/>
      <c r="S112" s="17"/>
      <c r="T112" s="17"/>
      <c r="U112" s="69"/>
      <c r="V112" s="70"/>
      <c r="W112" s="70"/>
      <c r="X112" s="70">
        <v>1</v>
      </c>
      <c r="Y112" s="70">
        <v>2</v>
      </c>
      <c r="Z112" s="70"/>
      <c r="AA112" s="71"/>
      <c r="AB112" s="74"/>
      <c r="AC112" s="41">
        <f t="shared" si="9"/>
        <v>0</v>
      </c>
      <c r="AD112" s="68">
        <f t="shared" si="10"/>
        <v>0</v>
      </c>
      <c r="AE112" s="68">
        <f t="shared" si="11"/>
        <v>0</v>
      </c>
      <c r="AF112" s="56">
        <f t="shared" si="12"/>
        <v>0</v>
      </c>
      <c r="AH112" s="119">
        <v>1</v>
      </c>
      <c r="AI112" s="24"/>
      <c r="AJ112" s="23"/>
      <c r="AK112" s="23"/>
      <c r="AL112" s="23">
        <v>1</v>
      </c>
      <c r="AM112" s="23">
        <v>1</v>
      </c>
      <c r="AN112" s="23"/>
      <c r="AO112" s="5"/>
      <c r="AP112" s="8"/>
    </row>
    <row r="113" spans="1:42" ht="18" customHeight="1" thickBot="1">
      <c r="A113" s="171"/>
      <c r="B113" s="196" t="s">
        <v>129</v>
      </c>
      <c r="C113" s="4" t="s">
        <v>85</v>
      </c>
      <c r="D113" s="5" t="s">
        <v>4</v>
      </c>
      <c r="E113" s="14">
        <v>2</v>
      </c>
      <c r="F113" s="103"/>
      <c r="G113" s="104"/>
      <c r="H113" s="5">
        <f t="shared" si="14"/>
        <v>0</v>
      </c>
      <c r="I113" s="104"/>
      <c r="J113" s="104"/>
      <c r="K113" s="5">
        <f t="shared" si="15"/>
        <v>0</v>
      </c>
      <c r="L113" s="104"/>
      <c r="M113" s="104"/>
      <c r="N113" s="5">
        <f t="shared" si="16"/>
        <v>0</v>
      </c>
      <c r="O113" s="104"/>
      <c r="P113" s="104"/>
      <c r="Q113" s="5">
        <f t="shared" si="17"/>
        <v>0</v>
      </c>
      <c r="R113" s="114"/>
      <c r="S113" s="17"/>
      <c r="T113" s="17"/>
      <c r="U113" s="39"/>
      <c r="V113" s="67">
        <v>1</v>
      </c>
      <c r="W113" s="67"/>
      <c r="X113" s="67">
        <v>1</v>
      </c>
      <c r="Y113" s="67">
        <v>2</v>
      </c>
      <c r="Z113" s="67">
        <v>2</v>
      </c>
      <c r="AA113" s="68">
        <v>2</v>
      </c>
      <c r="AB113" s="73">
        <v>2</v>
      </c>
      <c r="AC113" s="41">
        <f t="shared" si="9"/>
        <v>0</v>
      </c>
      <c r="AD113" s="68">
        <f t="shared" si="10"/>
        <v>0</v>
      </c>
      <c r="AE113" s="68">
        <f t="shared" si="11"/>
        <v>0</v>
      </c>
      <c r="AF113" s="56">
        <f t="shared" si="12"/>
        <v>0</v>
      </c>
      <c r="AH113" s="1">
        <f t="shared" si="13"/>
        <v>1</v>
      </c>
      <c r="AI113" s="27"/>
      <c r="AJ113" s="28">
        <v>1</v>
      </c>
      <c r="AK113" s="28"/>
      <c r="AL113" s="28">
        <v>1</v>
      </c>
      <c r="AM113" s="28">
        <v>1</v>
      </c>
      <c r="AN113" s="28">
        <v>1</v>
      </c>
      <c r="AO113" s="29">
        <v>1</v>
      </c>
      <c r="AP113" s="30">
        <v>1</v>
      </c>
    </row>
    <row r="114" spans="1:42" ht="18" customHeight="1" thickBot="1">
      <c r="A114" s="171"/>
      <c r="B114" s="197"/>
      <c r="C114" s="57" t="s">
        <v>128</v>
      </c>
      <c r="D114" s="5" t="s">
        <v>4</v>
      </c>
      <c r="E114" s="16">
        <v>3</v>
      </c>
      <c r="F114" s="109"/>
      <c r="G114" s="110"/>
      <c r="H114" s="5">
        <f t="shared" si="14"/>
        <v>0</v>
      </c>
      <c r="I114" s="110"/>
      <c r="J114" s="110"/>
      <c r="K114" s="5">
        <f t="shared" si="15"/>
        <v>0</v>
      </c>
      <c r="L114" s="110"/>
      <c r="M114" s="110"/>
      <c r="N114" s="5">
        <f t="shared" si="16"/>
        <v>0</v>
      </c>
      <c r="O114" s="110"/>
      <c r="P114" s="110"/>
      <c r="Q114" s="5">
        <f>O114+P114+N114</f>
        <v>0</v>
      </c>
      <c r="R114" s="114"/>
      <c r="S114" s="17"/>
      <c r="T114" s="17"/>
      <c r="U114" s="39"/>
      <c r="V114" s="67">
        <v>1</v>
      </c>
      <c r="W114" s="67"/>
      <c r="X114" s="67">
        <v>1</v>
      </c>
      <c r="Y114" s="67">
        <v>2</v>
      </c>
      <c r="Z114" s="67">
        <v>2</v>
      </c>
      <c r="AA114" s="68">
        <v>2</v>
      </c>
      <c r="AB114" s="73">
        <v>2</v>
      </c>
      <c r="AC114" s="41">
        <f t="shared" si="9"/>
        <v>0</v>
      </c>
      <c r="AD114" s="68">
        <f t="shared" si="10"/>
        <v>0</v>
      </c>
      <c r="AE114" s="68">
        <f t="shared" si="11"/>
        <v>0</v>
      </c>
      <c r="AF114" s="56">
        <f t="shared" si="12"/>
        <v>0</v>
      </c>
      <c r="AH114" s="1">
        <f t="shared" si="13"/>
        <v>1</v>
      </c>
      <c r="AI114" s="27"/>
      <c r="AJ114" s="28">
        <v>1</v>
      </c>
      <c r="AK114" s="28"/>
      <c r="AL114" s="28">
        <v>1</v>
      </c>
      <c r="AM114" s="28">
        <v>1</v>
      </c>
      <c r="AN114" s="28">
        <v>1</v>
      </c>
      <c r="AO114" s="29">
        <v>1</v>
      </c>
      <c r="AP114" s="30">
        <v>1</v>
      </c>
    </row>
    <row r="115" spans="1:42" ht="18" customHeight="1" thickBot="1">
      <c r="A115" s="172"/>
      <c r="B115" s="198"/>
      <c r="C115" s="6" t="s">
        <v>127</v>
      </c>
      <c r="D115" s="7" t="s">
        <v>4</v>
      </c>
      <c r="E115" s="15">
        <v>3</v>
      </c>
      <c r="F115" s="105"/>
      <c r="G115" s="106"/>
      <c r="H115" s="7">
        <f t="shared" si="14"/>
        <v>0</v>
      </c>
      <c r="I115" s="106"/>
      <c r="J115" s="106"/>
      <c r="K115" s="7">
        <f t="shared" si="15"/>
        <v>0</v>
      </c>
      <c r="L115" s="106"/>
      <c r="M115" s="106"/>
      <c r="N115" s="7">
        <f t="shared" si="16"/>
        <v>0</v>
      </c>
      <c r="O115" s="106"/>
      <c r="P115" s="106"/>
      <c r="Q115" s="7">
        <f t="shared" si="17"/>
        <v>0</v>
      </c>
      <c r="R115" s="115"/>
      <c r="S115" s="17"/>
      <c r="T115" s="17"/>
      <c r="U115" s="75"/>
      <c r="V115" s="76">
        <v>1</v>
      </c>
      <c r="W115" s="76"/>
      <c r="X115" s="76">
        <v>1</v>
      </c>
      <c r="Y115" s="76">
        <v>2</v>
      </c>
      <c r="Z115" s="76">
        <v>2</v>
      </c>
      <c r="AA115" s="77">
        <v>2</v>
      </c>
      <c r="AB115" s="78">
        <v>2</v>
      </c>
      <c r="AC115" s="79">
        <f t="shared" si="9"/>
        <v>0</v>
      </c>
      <c r="AD115" s="77">
        <f t="shared" si="10"/>
        <v>0</v>
      </c>
      <c r="AE115" s="77">
        <f t="shared" si="11"/>
        <v>0</v>
      </c>
      <c r="AF115" s="80">
        <f t="shared" si="12"/>
        <v>0</v>
      </c>
      <c r="AH115" s="1">
        <f t="shared" si="13"/>
        <v>1</v>
      </c>
      <c r="AI115" s="84"/>
      <c r="AJ115" s="85">
        <v>1</v>
      </c>
      <c r="AK115" s="85"/>
      <c r="AL115" s="85">
        <v>1</v>
      </c>
      <c r="AM115" s="85">
        <v>1</v>
      </c>
      <c r="AN115" s="85">
        <v>1</v>
      </c>
      <c r="AO115" s="55">
        <v>1</v>
      </c>
      <c r="AP115" s="86">
        <v>1</v>
      </c>
    </row>
    <row r="116" spans="1:42" ht="18" customHeight="1" thickTop="1" thickBot="1">
      <c r="A116" s="161" t="s">
        <v>102</v>
      </c>
      <c r="B116" s="162"/>
      <c r="C116" s="93" t="s">
        <v>103</v>
      </c>
      <c r="D116" s="5"/>
      <c r="E116" s="95"/>
      <c r="F116" s="103">
        <v>1</v>
      </c>
      <c r="G116" s="104"/>
      <c r="H116" s="5">
        <f t="shared" si="14"/>
        <v>1</v>
      </c>
      <c r="I116" s="104"/>
      <c r="J116" s="104"/>
      <c r="K116" s="5">
        <f t="shared" si="15"/>
        <v>1</v>
      </c>
      <c r="L116" s="104"/>
      <c r="M116" s="104"/>
      <c r="N116" s="5">
        <f t="shared" si="16"/>
        <v>1</v>
      </c>
      <c r="O116" s="104"/>
      <c r="P116" s="104"/>
      <c r="Q116" s="5">
        <f t="shared" si="17"/>
        <v>1</v>
      </c>
      <c r="R116" s="114">
        <v>3</v>
      </c>
      <c r="S116" s="17"/>
      <c r="T116" s="17"/>
      <c r="U116" s="35"/>
      <c r="V116" s="66"/>
      <c r="W116" s="66"/>
      <c r="X116" s="66"/>
      <c r="Y116" s="66"/>
      <c r="Z116" s="66"/>
      <c r="AA116" s="60"/>
      <c r="AB116" s="72"/>
      <c r="AC116" s="37">
        <f t="shared" si="9"/>
        <v>85</v>
      </c>
      <c r="AD116" s="60">
        <f t="shared" si="10"/>
        <v>85</v>
      </c>
      <c r="AE116" s="60">
        <f t="shared" si="11"/>
        <v>85</v>
      </c>
      <c r="AF116" s="43">
        <f t="shared" si="12"/>
        <v>85</v>
      </c>
      <c r="AH116" s="1">
        <f t="shared" si="13"/>
        <v>0</v>
      </c>
      <c r="AI116" s="35"/>
      <c r="AJ116" s="36"/>
      <c r="AK116" s="36"/>
      <c r="AL116" s="36"/>
      <c r="AM116" s="36"/>
      <c r="AN116" s="36"/>
      <c r="AO116" s="37"/>
      <c r="AP116" s="38"/>
    </row>
    <row r="117" spans="1:42" ht="18" customHeight="1" thickBot="1">
      <c r="A117" s="163"/>
      <c r="B117" s="164"/>
      <c r="C117" s="97" t="s">
        <v>104</v>
      </c>
      <c r="D117" s="9"/>
      <c r="E117" s="99"/>
      <c r="F117" s="109"/>
      <c r="G117" s="110">
        <v>1</v>
      </c>
      <c r="H117" s="9">
        <f t="shared" si="14"/>
        <v>1</v>
      </c>
      <c r="I117" s="110"/>
      <c r="J117" s="110"/>
      <c r="K117" s="9">
        <f t="shared" si="15"/>
        <v>1</v>
      </c>
      <c r="L117" s="110"/>
      <c r="M117" s="110"/>
      <c r="N117" s="5">
        <f t="shared" si="16"/>
        <v>1</v>
      </c>
      <c r="O117" s="110"/>
      <c r="P117" s="110"/>
      <c r="Q117" s="9">
        <f t="shared" si="17"/>
        <v>1</v>
      </c>
      <c r="R117" s="114">
        <v>3</v>
      </c>
      <c r="S117" s="17"/>
      <c r="T117" s="17"/>
      <c r="U117" s="39"/>
      <c r="V117" s="67"/>
      <c r="W117" s="67"/>
      <c r="X117" s="67"/>
      <c r="Y117" s="67"/>
      <c r="Z117" s="67"/>
      <c r="AA117" s="68"/>
      <c r="AB117" s="73"/>
      <c r="AC117" s="41">
        <f t="shared" si="9"/>
        <v>85</v>
      </c>
      <c r="AD117" s="68">
        <f t="shared" si="10"/>
        <v>85</v>
      </c>
      <c r="AE117" s="68">
        <f t="shared" si="11"/>
        <v>85</v>
      </c>
      <c r="AF117" s="56">
        <f t="shared" si="12"/>
        <v>85</v>
      </c>
      <c r="AH117" s="1">
        <f t="shared" si="13"/>
        <v>0</v>
      </c>
      <c r="AI117" s="27"/>
      <c r="AJ117" s="28"/>
      <c r="AK117" s="28"/>
      <c r="AL117" s="28"/>
      <c r="AM117" s="28"/>
      <c r="AN117" s="28"/>
      <c r="AO117" s="29"/>
      <c r="AP117" s="30"/>
    </row>
    <row r="118" spans="1:42" ht="18" customHeight="1" thickBot="1">
      <c r="A118" s="163"/>
      <c r="B118" s="164"/>
      <c r="C118" s="97"/>
      <c r="D118" s="9"/>
      <c r="E118" s="99"/>
      <c r="F118" s="109"/>
      <c r="G118" s="110"/>
      <c r="H118" s="9">
        <f t="shared" si="14"/>
        <v>0</v>
      </c>
      <c r="I118" s="110"/>
      <c r="J118" s="110"/>
      <c r="K118" s="9">
        <f t="shared" si="15"/>
        <v>0</v>
      </c>
      <c r="L118" s="110"/>
      <c r="M118" s="110"/>
      <c r="N118" s="5">
        <f t="shared" si="16"/>
        <v>0</v>
      </c>
      <c r="O118" s="110"/>
      <c r="P118" s="110"/>
      <c r="Q118" s="9">
        <f t="shared" si="17"/>
        <v>0</v>
      </c>
      <c r="R118" s="114"/>
      <c r="S118" s="17"/>
      <c r="T118" s="17"/>
      <c r="U118" s="39"/>
      <c r="V118" s="67"/>
      <c r="W118" s="67"/>
      <c r="X118" s="67"/>
      <c r="Y118" s="67"/>
      <c r="Z118" s="67"/>
      <c r="AA118" s="68"/>
      <c r="AB118" s="73"/>
      <c r="AC118" s="41">
        <f t="shared" si="9"/>
        <v>0</v>
      </c>
      <c r="AD118" s="68">
        <f t="shared" si="10"/>
        <v>0</v>
      </c>
      <c r="AE118" s="68">
        <f t="shared" si="11"/>
        <v>0</v>
      </c>
      <c r="AF118" s="56">
        <f t="shared" si="12"/>
        <v>0</v>
      </c>
      <c r="AH118" s="1">
        <f t="shared" si="13"/>
        <v>0</v>
      </c>
      <c r="AI118" s="27"/>
      <c r="AJ118" s="28"/>
      <c r="AK118" s="28"/>
      <c r="AL118" s="28"/>
      <c r="AM118" s="28"/>
      <c r="AN118" s="28"/>
      <c r="AO118" s="29"/>
      <c r="AP118" s="30"/>
    </row>
    <row r="119" spans="1:42" ht="18" customHeight="1" thickBot="1">
      <c r="A119" s="163"/>
      <c r="B119" s="164"/>
      <c r="C119" s="97"/>
      <c r="D119" s="9"/>
      <c r="E119" s="99"/>
      <c r="F119" s="109"/>
      <c r="G119" s="110"/>
      <c r="H119" s="9">
        <f t="shared" si="14"/>
        <v>0</v>
      </c>
      <c r="I119" s="110"/>
      <c r="J119" s="110"/>
      <c r="K119" s="9">
        <f t="shared" si="15"/>
        <v>0</v>
      </c>
      <c r="L119" s="110"/>
      <c r="M119" s="110"/>
      <c r="N119" s="5">
        <f t="shared" si="16"/>
        <v>0</v>
      </c>
      <c r="O119" s="110"/>
      <c r="P119" s="110"/>
      <c r="Q119" s="9">
        <f t="shared" si="17"/>
        <v>0</v>
      </c>
      <c r="R119" s="114"/>
      <c r="S119" s="17"/>
      <c r="T119" s="17"/>
      <c r="U119" s="39"/>
      <c r="V119" s="67"/>
      <c r="W119" s="67"/>
      <c r="X119" s="67"/>
      <c r="Y119" s="67"/>
      <c r="Z119" s="67"/>
      <c r="AA119" s="68"/>
      <c r="AB119" s="73"/>
      <c r="AC119" s="41">
        <f t="shared" si="9"/>
        <v>0</v>
      </c>
      <c r="AD119" s="68">
        <f t="shared" si="10"/>
        <v>0</v>
      </c>
      <c r="AE119" s="68">
        <f t="shared" si="11"/>
        <v>0</v>
      </c>
      <c r="AF119" s="56">
        <f t="shared" si="12"/>
        <v>0</v>
      </c>
      <c r="AH119" s="1">
        <f t="shared" si="13"/>
        <v>0</v>
      </c>
      <c r="AI119" s="27"/>
      <c r="AJ119" s="28"/>
      <c r="AK119" s="28"/>
      <c r="AL119" s="28"/>
      <c r="AM119" s="28"/>
      <c r="AN119" s="28"/>
      <c r="AO119" s="29"/>
      <c r="AP119" s="30"/>
    </row>
    <row r="120" spans="1:42" ht="18" customHeight="1" thickBot="1">
      <c r="A120" s="163"/>
      <c r="B120" s="164"/>
      <c r="C120" s="97"/>
      <c r="D120" s="9"/>
      <c r="E120" s="99"/>
      <c r="F120" s="109"/>
      <c r="G120" s="110"/>
      <c r="H120" s="9">
        <f t="shared" si="14"/>
        <v>0</v>
      </c>
      <c r="I120" s="110"/>
      <c r="J120" s="110"/>
      <c r="K120" s="9">
        <f t="shared" si="15"/>
        <v>0</v>
      </c>
      <c r="L120" s="110"/>
      <c r="M120" s="110"/>
      <c r="N120" s="5">
        <f t="shared" si="16"/>
        <v>0</v>
      </c>
      <c r="O120" s="110"/>
      <c r="P120" s="110"/>
      <c r="Q120" s="9">
        <f>O120+P120+N120</f>
        <v>0</v>
      </c>
      <c r="R120" s="114"/>
      <c r="S120" s="17"/>
      <c r="T120" s="17"/>
      <c r="U120" s="39"/>
      <c r="V120" s="67"/>
      <c r="W120" s="67"/>
      <c r="X120" s="67"/>
      <c r="Y120" s="67"/>
      <c r="Z120" s="67"/>
      <c r="AA120" s="68"/>
      <c r="AB120" s="73"/>
      <c r="AC120" s="41">
        <f t="shared" si="9"/>
        <v>0</v>
      </c>
      <c r="AD120" s="68">
        <f t="shared" si="10"/>
        <v>0</v>
      </c>
      <c r="AE120" s="68">
        <f t="shared" si="11"/>
        <v>0</v>
      </c>
      <c r="AF120" s="56">
        <f t="shared" si="12"/>
        <v>0</v>
      </c>
      <c r="AH120" s="1">
        <f t="shared" si="13"/>
        <v>0</v>
      </c>
      <c r="AI120" s="27"/>
      <c r="AJ120" s="28"/>
      <c r="AK120" s="28"/>
      <c r="AL120" s="28"/>
      <c r="AM120" s="28"/>
      <c r="AN120" s="28"/>
      <c r="AO120" s="29"/>
      <c r="AP120" s="30"/>
    </row>
    <row r="121" spans="1:42" ht="18" customHeight="1" thickBot="1">
      <c r="A121" s="163"/>
      <c r="B121" s="164"/>
      <c r="C121" s="97"/>
      <c r="D121" s="9"/>
      <c r="E121" s="99"/>
      <c r="F121" s="109"/>
      <c r="G121" s="110"/>
      <c r="H121" s="9">
        <f t="shared" si="14"/>
        <v>0</v>
      </c>
      <c r="I121" s="110"/>
      <c r="J121" s="110"/>
      <c r="K121" s="9">
        <f t="shared" si="15"/>
        <v>0</v>
      </c>
      <c r="L121" s="110"/>
      <c r="M121" s="110"/>
      <c r="N121" s="5">
        <f t="shared" si="16"/>
        <v>0</v>
      </c>
      <c r="O121" s="110"/>
      <c r="P121" s="110"/>
      <c r="Q121" s="9">
        <f>O121+P121+N121</f>
        <v>0</v>
      </c>
      <c r="R121" s="114"/>
      <c r="S121" s="17"/>
      <c r="T121" s="17"/>
      <c r="U121" s="39"/>
      <c r="V121" s="67"/>
      <c r="W121" s="67"/>
      <c r="X121" s="67"/>
      <c r="Y121" s="67"/>
      <c r="Z121" s="67"/>
      <c r="AA121" s="68"/>
      <c r="AB121" s="73"/>
      <c r="AC121" s="41">
        <f t="shared" si="9"/>
        <v>0</v>
      </c>
      <c r="AD121" s="68">
        <f t="shared" si="10"/>
        <v>0</v>
      </c>
      <c r="AE121" s="68">
        <f t="shared" si="11"/>
        <v>0</v>
      </c>
      <c r="AF121" s="56">
        <f t="shared" si="12"/>
        <v>0</v>
      </c>
      <c r="AH121" s="1">
        <f t="shared" si="13"/>
        <v>0</v>
      </c>
      <c r="AI121" s="27"/>
      <c r="AJ121" s="28"/>
      <c r="AK121" s="28"/>
      <c r="AL121" s="28"/>
      <c r="AM121" s="28"/>
      <c r="AN121" s="28"/>
      <c r="AO121" s="29"/>
      <c r="AP121" s="30"/>
    </row>
    <row r="122" spans="1:42" ht="18" customHeight="1" thickBot="1">
      <c r="A122" s="163"/>
      <c r="B122" s="164"/>
      <c r="C122" s="97"/>
      <c r="D122" s="9"/>
      <c r="E122" s="99"/>
      <c r="F122" s="109"/>
      <c r="G122" s="110"/>
      <c r="H122" s="9">
        <f t="shared" si="14"/>
        <v>0</v>
      </c>
      <c r="I122" s="110"/>
      <c r="J122" s="110"/>
      <c r="K122" s="9">
        <f t="shared" si="15"/>
        <v>0</v>
      </c>
      <c r="L122" s="110"/>
      <c r="M122" s="110"/>
      <c r="N122" s="5">
        <f t="shared" si="16"/>
        <v>0</v>
      </c>
      <c r="O122" s="110"/>
      <c r="P122" s="110"/>
      <c r="Q122" s="9">
        <f>O122+P122+N122</f>
        <v>0</v>
      </c>
      <c r="R122" s="114"/>
      <c r="S122" s="17"/>
      <c r="T122" s="17"/>
      <c r="U122" s="39"/>
      <c r="V122" s="67"/>
      <c r="W122" s="67"/>
      <c r="X122" s="67"/>
      <c r="Y122" s="67"/>
      <c r="Z122" s="67"/>
      <c r="AA122" s="68"/>
      <c r="AB122" s="73"/>
      <c r="AC122" s="41">
        <f t="shared" si="9"/>
        <v>0</v>
      </c>
      <c r="AD122" s="68">
        <f t="shared" si="10"/>
        <v>0</v>
      </c>
      <c r="AE122" s="68">
        <f t="shared" si="11"/>
        <v>0</v>
      </c>
      <c r="AF122" s="56">
        <f t="shared" si="12"/>
        <v>0</v>
      </c>
      <c r="AH122" s="1">
        <f t="shared" si="13"/>
        <v>0</v>
      </c>
      <c r="AI122" s="27"/>
      <c r="AJ122" s="28"/>
      <c r="AK122" s="28"/>
      <c r="AL122" s="28"/>
      <c r="AM122" s="28"/>
      <c r="AN122" s="28"/>
      <c r="AO122" s="29"/>
      <c r="AP122" s="30"/>
    </row>
    <row r="123" spans="1:42" ht="18" customHeight="1" thickBot="1">
      <c r="A123" s="163"/>
      <c r="B123" s="164"/>
      <c r="C123" s="97"/>
      <c r="D123" s="9"/>
      <c r="E123" s="99"/>
      <c r="F123" s="109"/>
      <c r="G123" s="110"/>
      <c r="H123" s="9">
        <f t="shared" si="14"/>
        <v>0</v>
      </c>
      <c r="I123" s="110"/>
      <c r="J123" s="110"/>
      <c r="K123" s="9">
        <f t="shared" si="15"/>
        <v>0</v>
      </c>
      <c r="L123" s="110"/>
      <c r="M123" s="110"/>
      <c r="N123" s="5">
        <f t="shared" si="16"/>
        <v>0</v>
      </c>
      <c r="O123" s="110"/>
      <c r="P123" s="110"/>
      <c r="Q123" s="9">
        <f t="shared" si="17"/>
        <v>0</v>
      </c>
      <c r="R123" s="114"/>
      <c r="S123" s="17"/>
      <c r="T123" s="17"/>
      <c r="U123" s="39"/>
      <c r="V123" s="67"/>
      <c r="W123" s="67"/>
      <c r="X123" s="67"/>
      <c r="Y123" s="67"/>
      <c r="Z123" s="67"/>
      <c r="AA123" s="68"/>
      <c r="AB123" s="73"/>
      <c r="AC123" s="41">
        <f t="shared" si="9"/>
        <v>0</v>
      </c>
      <c r="AD123" s="68">
        <f t="shared" si="10"/>
        <v>0</v>
      </c>
      <c r="AE123" s="68">
        <f t="shared" si="11"/>
        <v>0</v>
      </c>
      <c r="AF123" s="56">
        <f t="shared" si="12"/>
        <v>0</v>
      </c>
      <c r="AH123" s="1">
        <f t="shared" si="13"/>
        <v>0</v>
      </c>
      <c r="AI123" s="27"/>
      <c r="AJ123" s="28"/>
      <c r="AK123" s="28"/>
      <c r="AL123" s="28"/>
      <c r="AM123" s="28"/>
      <c r="AN123" s="28"/>
      <c r="AO123" s="29"/>
      <c r="AP123" s="30"/>
    </row>
    <row r="124" spans="1:42" ht="18" customHeight="1" thickBot="1">
      <c r="A124" s="163"/>
      <c r="B124" s="164"/>
      <c r="C124" s="97"/>
      <c r="D124" s="9"/>
      <c r="E124" s="99"/>
      <c r="F124" s="109"/>
      <c r="G124" s="110"/>
      <c r="H124" s="9">
        <f t="shared" si="14"/>
        <v>0</v>
      </c>
      <c r="I124" s="110"/>
      <c r="J124" s="110"/>
      <c r="K124" s="9">
        <f t="shared" si="15"/>
        <v>0</v>
      </c>
      <c r="L124" s="110"/>
      <c r="M124" s="110"/>
      <c r="N124" s="5">
        <f t="shared" si="16"/>
        <v>0</v>
      </c>
      <c r="O124" s="110"/>
      <c r="P124" s="110"/>
      <c r="Q124" s="9">
        <f t="shared" si="17"/>
        <v>0</v>
      </c>
      <c r="R124" s="114"/>
      <c r="S124" s="17"/>
      <c r="T124" s="17"/>
      <c r="U124" s="39"/>
      <c r="V124" s="67"/>
      <c r="W124" s="67"/>
      <c r="X124" s="67"/>
      <c r="Y124" s="67"/>
      <c r="Z124" s="67"/>
      <c r="AA124" s="68"/>
      <c r="AB124" s="73"/>
      <c r="AC124" s="41">
        <f t="shared" si="9"/>
        <v>0</v>
      </c>
      <c r="AD124" s="68">
        <f t="shared" si="10"/>
        <v>0</v>
      </c>
      <c r="AE124" s="68">
        <f t="shared" si="11"/>
        <v>0</v>
      </c>
      <c r="AF124" s="56">
        <f t="shared" si="12"/>
        <v>0</v>
      </c>
      <c r="AH124" s="1">
        <f t="shared" si="13"/>
        <v>0</v>
      </c>
      <c r="AI124" s="27"/>
      <c r="AJ124" s="28"/>
      <c r="AK124" s="28"/>
      <c r="AL124" s="28"/>
      <c r="AM124" s="28"/>
      <c r="AN124" s="28"/>
      <c r="AO124" s="29"/>
      <c r="AP124" s="30"/>
    </row>
    <row r="125" spans="1:42" ht="18" customHeight="1" thickBot="1">
      <c r="A125" s="165"/>
      <c r="B125" s="166"/>
      <c r="C125" s="98"/>
      <c r="D125" s="26"/>
      <c r="E125" s="100"/>
      <c r="F125" s="111"/>
      <c r="G125" s="112"/>
      <c r="H125" s="26">
        <f>F125+G125</f>
        <v>0</v>
      </c>
      <c r="I125" s="112"/>
      <c r="J125" s="112"/>
      <c r="K125" s="9">
        <f t="shared" si="15"/>
        <v>0</v>
      </c>
      <c r="L125" s="112"/>
      <c r="M125" s="112"/>
      <c r="N125" s="5">
        <f t="shared" si="16"/>
        <v>0</v>
      </c>
      <c r="O125" s="112"/>
      <c r="P125" s="112"/>
      <c r="Q125" s="9">
        <f t="shared" si="17"/>
        <v>0</v>
      </c>
      <c r="R125" s="114"/>
      <c r="S125" s="17"/>
      <c r="T125" s="17"/>
      <c r="U125" s="47"/>
      <c r="V125" s="59"/>
      <c r="W125" s="59"/>
      <c r="X125" s="59"/>
      <c r="Y125" s="59"/>
      <c r="Z125" s="59"/>
      <c r="AA125" s="58"/>
      <c r="AB125" s="52"/>
      <c r="AC125" s="49">
        <f t="shared" si="9"/>
        <v>0</v>
      </c>
      <c r="AD125" s="58">
        <f t="shared" si="10"/>
        <v>0</v>
      </c>
      <c r="AE125" s="58">
        <f t="shared" si="11"/>
        <v>0</v>
      </c>
      <c r="AF125" s="51">
        <f t="shared" si="12"/>
        <v>0</v>
      </c>
      <c r="AH125" s="1">
        <f t="shared" ref="AH125" si="18">IF(OR(D125="○",D125="△2",D125="△3"),1,0)</f>
        <v>0</v>
      </c>
      <c r="AI125" s="47"/>
      <c r="AJ125" s="48"/>
      <c r="AK125" s="48"/>
      <c r="AL125" s="48"/>
      <c r="AM125" s="48"/>
      <c r="AN125" s="48"/>
      <c r="AO125" s="49"/>
      <c r="AP125" s="50"/>
    </row>
    <row r="126" spans="1:42" ht="18" customHeight="1" thickTop="1" thickBot="1">
      <c r="A126" s="175"/>
      <c r="B126" s="176"/>
      <c r="C126" s="12" t="s">
        <v>92</v>
      </c>
      <c r="D126" s="13"/>
      <c r="E126" s="18"/>
      <c r="F126" s="20">
        <f>SUM(F8:F125)</f>
        <v>23</v>
      </c>
      <c r="G126" s="13">
        <f>SUM(G8:G125)</f>
        <v>22</v>
      </c>
      <c r="H126" s="13">
        <f>SUM(F126,G126)</f>
        <v>45</v>
      </c>
      <c r="I126" s="13">
        <f>SUM(I8:I125)</f>
        <v>0</v>
      </c>
      <c r="J126" s="13">
        <f>SUM(J8:J125)</f>
        <v>0</v>
      </c>
      <c r="K126" s="13">
        <f>I126+J126+H126</f>
        <v>45</v>
      </c>
      <c r="L126" s="13">
        <f>SUM(L8:L125)</f>
        <v>0</v>
      </c>
      <c r="M126" s="13">
        <f>SUM(M8:M125)</f>
        <v>0</v>
      </c>
      <c r="N126" s="13">
        <f>L126+M126+K126</f>
        <v>45</v>
      </c>
      <c r="O126" s="13">
        <f>SUM(O8:O125)</f>
        <v>0</v>
      </c>
      <c r="P126" s="13">
        <f>SUM(P8:P125)</f>
        <v>0</v>
      </c>
      <c r="Q126" s="118">
        <f>O126+P126+N126</f>
        <v>45</v>
      </c>
      <c r="R126" s="25"/>
      <c r="S126" s="17"/>
      <c r="T126" s="17"/>
    </row>
    <row r="127" spans="1:42" ht="20.25" thickTop="1" thickBot="1">
      <c r="AH127" t="s">
        <v>167</v>
      </c>
    </row>
    <row r="128" spans="1:42" ht="20.25" customHeight="1" thickTop="1" thickBot="1">
      <c r="B128" s="155"/>
      <c r="C128" s="156"/>
      <c r="D128" s="156"/>
      <c r="E128" s="157"/>
      <c r="F128" s="158" t="s">
        <v>88</v>
      </c>
      <c r="G128" s="159"/>
      <c r="H128" s="159"/>
      <c r="I128" s="159" t="s">
        <v>89</v>
      </c>
      <c r="J128" s="159"/>
      <c r="K128" s="159"/>
      <c r="L128" s="159" t="s">
        <v>90</v>
      </c>
      <c r="M128" s="159"/>
      <c r="N128" s="159"/>
      <c r="O128" s="159" t="s">
        <v>91</v>
      </c>
      <c r="P128" s="159"/>
      <c r="Q128" s="160"/>
      <c r="U128" s="187" t="s">
        <v>169</v>
      </c>
      <c r="V128" s="187"/>
      <c r="W128" s="187"/>
      <c r="X128" s="187"/>
      <c r="Y128" s="187"/>
      <c r="Z128" s="187"/>
      <c r="AA128" s="187"/>
      <c r="AB128" s="187"/>
      <c r="AC128" s="187"/>
      <c r="AD128" s="187"/>
      <c r="AE128" s="187"/>
      <c r="AF128" s="187"/>
      <c r="AH128" t="s">
        <v>163</v>
      </c>
      <c r="AI128" t="s">
        <v>119</v>
      </c>
      <c r="AJ128" t="s">
        <v>107</v>
      </c>
      <c r="AK128" t="s">
        <v>109</v>
      </c>
      <c r="AL128" t="s">
        <v>111</v>
      </c>
      <c r="AM128" s="65" t="s">
        <v>117</v>
      </c>
      <c r="AN128" t="s">
        <v>113</v>
      </c>
      <c r="AO128" t="s">
        <v>114</v>
      </c>
      <c r="AP128" t="s">
        <v>115</v>
      </c>
    </row>
    <row r="129" spans="2:42" ht="19.5" customHeight="1" thickTop="1" thickBot="1">
      <c r="B129" s="163" t="s">
        <v>130</v>
      </c>
      <c r="C129" s="177"/>
      <c r="D129" s="178" t="s">
        <v>119</v>
      </c>
      <c r="E129" s="179"/>
      <c r="F129" s="180">
        <f>IF(AI129&gt;=AI134,INT(SUMPRODUCT($U$8:$U$125,$AC$8:$AC$125)/AI135+0.5),IF(INT(SUMPRODUCT($U$8:$U$125,$AC$8:$AC$125)/AI135+0.5)&gt;=60,59,INT(SUMPRODUCT($U$8:$U$125,$AC$8:$AC$125)/AI135+0.5)))</f>
        <v>12</v>
      </c>
      <c r="G129" s="181"/>
      <c r="H129" s="181"/>
      <c r="I129" s="181">
        <f>IF(AI130&gt;=AI134,INT(SUMPRODUCT($U$8:$U$125,AD8:$AD$125)/AI135+0.5),IF(INT(SUMPRODUCT($U$8:$U$125,AD8:$AD$125)/AI135+0.5)&gt;=60,59,INT(SUMPRODUCT($U$8:$U$125,AD8:$AD$125)/AI135+0.5)))</f>
        <v>12</v>
      </c>
      <c r="J129" s="181"/>
      <c r="K129" s="181"/>
      <c r="L129" s="181">
        <f>IF(AI131&gt;=AI134,INT(SUMPRODUCT($U$8:$U$125,$AE$8:$AE$125)/AI135+0.5),IF(INT(SUMPRODUCT($U$8:$U$125,$AE$8:$AE$125)/AI135+0.5)&gt;=60,59,INT(SUMPRODUCT($U$8:$U$125,$AE$8:$AE$125)/AI135+0.5)))</f>
        <v>12</v>
      </c>
      <c r="M129" s="181"/>
      <c r="N129" s="181"/>
      <c r="O129" s="181">
        <f>IF(AI132&gt;=AI134,INT(SUMPRODUCT($U$8:$U$125,$AF$8:$AF$125)/AI135+0.5),IF(INT(SUMPRODUCT($U$8:$U$125,$AF$8:$AF$125)/AI135+0.5)&gt;=60,59,INT(SUMPRODUCT($U$8:$U$125,$AF$8:$AF$125)/AI135+0.5)))</f>
        <v>12</v>
      </c>
      <c r="P129" s="181"/>
      <c r="Q129" s="182"/>
      <c r="U129" s="187"/>
      <c r="V129" s="187"/>
      <c r="W129" s="187"/>
      <c r="X129" s="187"/>
      <c r="Y129" s="187"/>
      <c r="Z129" s="187"/>
      <c r="AA129" s="187"/>
      <c r="AB129" s="187"/>
      <c r="AC129" s="187"/>
      <c r="AD129" s="187"/>
      <c r="AE129" s="187"/>
      <c r="AF129" s="187"/>
      <c r="AH129" t="s">
        <v>88</v>
      </c>
      <c r="AI129">
        <f t="shared" ref="AI129:AP129" si="19">SUMPRODUCT($H$8:$H$125,AI8:AI125)</f>
        <v>4</v>
      </c>
      <c r="AJ129">
        <f t="shared" si="19"/>
        <v>3</v>
      </c>
      <c r="AK129">
        <f t="shared" si="19"/>
        <v>20</v>
      </c>
      <c r="AL129">
        <f t="shared" si="19"/>
        <v>23</v>
      </c>
      <c r="AM129">
        <f t="shared" si="19"/>
        <v>15</v>
      </c>
      <c r="AN129">
        <f t="shared" si="19"/>
        <v>6</v>
      </c>
      <c r="AO129">
        <f t="shared" si="19"/>
        <v>3</v>
      </c>
      <c r="AP129">
        <f t="shared" si="19"/>
        <v>3</v>
      </c>
    </row>
    <row r="130" spans="2:42" ht="19.5" customHeight="1" thickBot="1">
      <c r="B130" s="163" t="s">
        <v>131</v>
      </c>
      <c r="C130" s="177"/>
      <c r="D130" s="178" t="s">
        <v>107</v>
      </c>
      <c r="E130" s="179"/>
      <c r="F130" s="183">
        <f>IF(AJ129&gt;=AJ134,INT(SUMPRODUCT($V$8:$V$125,$AC$8:$AC$125)/AJ135+0.5),IF(INT(SUMPRODUCT($V$8:$V$125,$AC$8:$AC$125)/AJ135+0.5)&gt;=60,59,INT(SUMPRODUCT($V$8:$V$125,$AC$8:$AC$125)/AJ135+0.5)))</f>
        <v>11</v>
      </c>
      <c r="G130" s="184"/>
      <c r="H130" s="184"/>
      <c r="I130" s="184">
        <f>IF(AJ130&gt;=AJ134,INT(SUMPRODUCT($V$8:$V$125,$AD$8:$AD$125)/AJ135+0.5),IF(INT(SUMPRODUCT($V$8:$V$125,$AD$8:$AD$125)/AJ135+0.5)&gt;=60,59,INT(SUMPRODUCT($V$8:$V$125,$AD$8:$AD$125)/AJ135+0.5)))</f>
        <v>11</v>
      </c>
      <c r="J130" s="184"/>
      <c r="K130" s="184"/>
      <c r="L130" s="184">
        <f>IF(AJ131&gt;=AJ134,INT(SUMPRODUCT($V$8:$V$125,$AE$8:$AE$125)/AJ135+0.5),IF(INT(SUMPRODUCT($V$8:$V$125,$AE$8:$AE$125)/AJ135+0.5)&gt;=60,59,INT(SUMPRODUCT($V$8:$V$125,$AE$8:$AE$125)/AJ135+0.5)))</f>
        <v>11</v>
      </c>
      <c r="M130" s="184"/>
      <c r="N130" s="184"/>
      <c r="O130" s="184">
        <f>IF(AJ132&gt;=AJ134,INT(SUMPRODUCT($V$8:$V$125,$AF$8:$AF$125)/AJ135+0.5),IF(INT(SUMPRODUCT($V$8:$V$125,$AF$8:$AF$125)/AJ135+0.5)&gt;=60,59,INT(SUMPRODUCT($V$8:$V$125,$AF$8:$AF$125)/AJ135+0.5)))</f>
        <v>11</v>
      </c>
      <c r="P130" s="184"/>
      <c r="Q130" s="185"/>
      <c r="U130" s="187"/>
      <c r="V130" s="187"/>
      <c r="W130" s="187"/>
      <c r="X130" s="187"/>
      <c r="Y130" s="187"/>
      <c r="Z130" s="187"/>
      <c r="AA130" s="187"/>
      <c r="AB130" s="187"/>
      <c r="AC130" s="187"/>
      <c r="AD130" s="187"/>
      <c r="AE130" s="187"/>
      <c r="AF130" s="187"/>
      <c r="AH130" t="s">
        <v>89</v>
      </c>
      <c r="AI130">
        <f t="shared" ref="AI130:AP130" si="20">SUMPRODUCT($K$8:$K$125,AI8:AI125)</f>
        <v>4</v>
      </c>
      <c r="AJ130">
        <f t="shared" si="20"/>
        <v>3</v>
      </c>
      <c r="AK130">
        <f t="shared" si="20"/>
        <v>20</v>
      </c>
      <c r="AL130">
        <f t="shared" si="20"/>
        <v>23</v>
      </c>
      <c r="AM130">
        <f t="shared" si="20"/>
        <v>15</v>
      </c>
      <c r="AN130">
        <f t="shared" si="20"/>
        <v>6</v>
      </c>
      <c r="AO130">
        <f t="shared" si="20"/>
        <v>3</v>
      </c>
      <c r="AP130">
        <f t="shared" si="20"/>
        <v>3</v>
      </c>
    </row>
    <row r="131" spans="2:42" ht="19.5" customHeight="1" thickBot="1">
      <c r="B131" s="163" t="s">
        <v>131</v>
      </c>
      <c r="C131" s="177"/>
      <c r="D131" s="178" t="s">
        <v>109</v>
      </c>
      <c r="E131" s="179"/>
      <c r="F131" s="183">
        <f>IF(AK129&gt;=AK134,INT(SUMPRODUCT($W$8:$W$125,$AC$8:$AC$125)/AK135+0.5),IF(INT(SUMPRODUCT($W$8:$W$125,$AC$8:$AC$125)/AK135+0.5)&gt;=60,59,INT(SUMPRODUCT($W$8:$W$125,$AC$8:$AC$125)/AK135+0.5)))</f>
        <v>85</v>
      </c>
      <c r="G131" s="184"/>
      <c r="H131" s="184"/>
      <c r="I131" s="184">
        <f>IF(AK130&gt;=AK134,INT(SUMPRODUCT($W$8:$W$125,$AD$8:$AD$125)/AK135+0.5),IF(INT(SUMPRODUCT($W$8:$W$125,$AD$8:$AD$125)/AK135+0.5)&gt;=60,59,INT(SUMPRODUCT($W$8:$W$125,$AD$8:$AD$125)/AK135+0.5)))</f>
        <v>85</v>
      </c>
      <c r="J131" s="184"/>
      <c r="K131" s="184"/>
      <c r="L131" s="184">
        <f>IF(AK131&gt;=AK134,INT(SUMPRODUCT($W$8:$W$125,$AE$8:$AE$125)/AK135+0.5),IF(INT(SUMPRODUCT($W$8:$W$125,$AE$8:$AE$125)/AK135+0.5)&gt;=60,59,INT(SUMPRODUCT($W$8:$W$125,$AE$8:$AE$125)/AK135+0.5)))</f>
        <v>85</v>
      </c>
      <c r="M131" s="184"/>
      <c r="N131" s="184"/>
      <c r="O131" s="184">
        <f>IF(AK132&gt;=AK134,INT(SUMPRODUCT($W$8:$W$125,$AF$8:$AF$125)/AK135+0.5),IF(INT(SUMPRODUCT($W$8:$W$125,$AF$8:$AF$125)/AK135+0.5)&gt;=60,59,INT(SUMPRODUCT($W$8:$W$125,$AF$8:$AF$125)/AK135+0.5)))</f>
        <v>85</v>
      </c>
      <c r="P131" s="184"/>
      <c r="Q131" s="185"/>
      <c r="U131" s="187"/>
      <c r="V131" s="187"/>
      <c r="W131" s="187"/>
      <c r="X131" s="187"/>
      <c r="Y131" s="187"/>
      <c r="Z131" s="187"/>
      <c r="AA131" s="187"/>
      <c r="AB131" s="187"/>
      <c r="AC131" s="187"/>
      <c r="AD131" s="187"/>
      <c r="AE131" s="187"/>
      <c r="AF131" s="187"/>
      <c r="AH131" t="s">
        <v>90</v>
      </c>
      <c r="AI131">
        <f t="shared" ref="AI131:AP131" si="21">SUMPRODUCT($N$8:$N$125,AI8:AI125)</f>
        <v>4</v>
      </c>
      <c r="AJ131">
        <f t="shared" si="21"/>
        <v>3</v>
      </c>
      <c r="AK131">
        <f t="shared" si="21"/>
        <v>20</v>
      </c>
      <c r="AL131">
        <f t="shared" si="21"/>
        <v>23</v>
      </c>
      <c r="AM131">
        <f t="shared" si="21"/>
        <v>15</v>
      </c>
      <c r="AN131">
        <f t="shared" si="21"/>
        <v>6</v>
      </c>
      <c r="AO131">
        <f t="shared" si="21"/>
        <v>3</v>
      </c>
      <c r="AP131">
        <f t="shared" si="21"/>
        <v>3</v>
      </c>
    </row>
    <row r="132" spans="2:42" ht="19.5" customHeight="1" thickBot="1">
      <c r="B132" s="163" t="s">
        <v>131</v>
      </c>
      <c r="C132" s="177"/>
      <c r="D132" s="178" t="s">
        <v>111</v>
      </c>
      <c r="E132" s="179"/>
      <c r="F132" s="183">
        <f>IF(AL129&gt;=AL134,INT(SUMPRODUCT($X$8:$X$125,$AC$8:$AC$125)/AL135+0.5),IF(INT(SUMPRODUCT($X$8:$X$125,$AC$8:$AC$125)/AL135+0.5)&gt;=60,59,INT(SUMPRODUCT($X$8:$X$125,$AC$8:$AC$125)/AL135+0.5)))</f>
        <v>37</v>
      </c>
      <c r="G132" s="184"/>
      <c r="H132" s="184"/>
      <c r="I132" s="184">
        <f>IF(AL130&gt;=AL134,INT(SUMPRODUCT($X$8:$X$125,$AD$8:$AD$125)/AL135+0.5),IF(INT(SUMPRODUCT($X$8:$X$125,$AD$8:$AD$125)/AL135+0.5)&gt;=60,59,INT(SUMPRODUCT($X$8:$X$125,$AD$8:$AD$125)/AL135+0.5)))</f>
        <v>37</v>
      </c>
      <c r="J132" s="184"/>
      <c r="K132" s="184"/>
      <c r="L132" s="184">
        <f>IF(AL131&gt;=AL134,INT(SUMPRODUCT($X$8:$X$125,$AE$8:$AE$125)/AL135+0.5),IF(INT(SUMPRODUCT($X$8:$X$125,$AE$8:$AE$125)/AL135+0.5)&gt;=60,59,INT(SUMPRODUCT($X$8:$X$125,$AE$8:$AE$125)/AL135+0.5)))</f>
        <v>37</v>
      </c>
      <c r="M132" s="184"/>
      <c r="N132" s="184"/>
      <c r="O132" s="184">
        <f>IF(AL132&gt;=AL134,INT(SUMPRODUCT($X$8:$X$125,$AF$8:$AF$125)/AL135+0.5),IF(INT(SUMPRODUCT($X$8:$X$125,$AF$8:$AF$125)/AL135+0.5)&gt;=60,59,INT(SUMPRODUCT($X$8:$X$125,$AF$8:$AF$125)/AL135+0.5)))</f>
        <v>37</v>
      </c>
      <c r="P132" s="184"/>
      <c r="Q132" s="185"/>
      <c r="U132" s="187"/>
      <c r="V132" s="187"/>
      <c r="W132" s="187"/>
      <c r="X132" s="187"/>
      <c r="Y132" s="187"/>
      <c r="Z132" s="187"/>
      <c r="AA132" s="187"/>
      <c r="AB132" s="187"/>
      <c r="AC132" s="187"/>
      <c r="AD132" s="187"/>
      <c r="AE132" s="187"/>
      <c r="AF132" s="187"/>
      <c r="AH132" t="s">
        <v>91</v>
      </c>
      <c r="AI132">
        <f t="shared" ref="AI132:AP132" si="22">SUMPRODUCT($Q$8:$Q$125,AI8:AI125)</f>
        <v>4</v>
      </c>
      <c r="AJ132">
        <f t="shared" si="22"/>
        <v>3</v>
      </c>
      <c r="AK132">
        <f t="shared" si="22"/>
        <v>20</v>
      </c>
      <c r="AL132">
        <f t="shared" si="22"/>
        <v>23</v>
      </c>
      <c r="AM132">
        <f t="shared" si="22"/>
        <v>15</v>
      </c>
      <c r="AN132">
        <f t="shared" si="22"/>
        <v>6</v>
      </c>
      <c r="AO132">
        <f t="shared" si="22"/>
        <v>3</v>
      </c>
      <c r="AP132">
        <f t="shared" si="22"/>
        <v>3</v>
      </c>
    </row>
    <row r="133" spans="2:42" ht="19.5" customHeight="1" thickBot="1">
      <c r="B133" s="163" t="s">
        <v>131</v>
      </c>
      <c r="C133" s="177"/>
      <c r="D133" s="178" t="s">
        <v>117</v>
      </c>
      <c r="E133" s="179"/>
      <c r="F133" s="183">
        <f>IF(AM129&gt;=AM134,INT(SUMPRODUCT($Y$8:$Y$125,$AC$8:$AC$125)/AM135+0.5),IF(INT(SUMPRODUCT($Y$8:$Y$125,$AC$8:$AC$125)/AM135+0.5)&gt;=60,59,INT(SUMPRODUCT($Y$8:$Y$125,$AC$8:$AC$125)/AM135+0.5)))</f>
        <v>13</v>
      </c>
      <c r="G133" s="184"/>
      <c r="H133" s="184"/>
      <c r="I133" s="186">
        <f>IF(AM130&gt;=AM134,INT(SUMPRODUCT($Y$8:$Y$125,$AD$8:$AD$125)/AM135+0.5),IF(INT(SUMPRODUCT($Y$8:$Y$125,$AD$8:$AD$125)/AM135+0.5)&gt;=60,59,INT(SUMPRODUCT($Y$8:$Y$125,$AD$8:$AD$125)/AM135+0.5)))</f>
        <v>13</v>
      </c>
      <c r="J133" s="184"/>
      <c r="K133" s="184"/>
      <c r="L133" s="186">
        <f>IF(AM131&gt;=AM134,INT(SUMPRODUCT($Y$8:$Y$125,$AE$8:$AE$125)/AM135+0.5),IF(INT(SUMPRODUCT($Y$8:$Y$125,$AE$8:$AE$125)/AM135+0.5)&gt;=60,59,INT(SUMPRODUCT($Y$8:$Y$125,$AE$8:$AE$125)/AM135+0.5)))</f>
        <v>13</v>
      </c>
      <c r="M133" s="184"/>
      <c r="N133" s="184"/>
      <c r="O133" s="186">
        <f>IF(AM132&gt;=AM134,INT(SUMPRODUCT($Y$8:$Y$125,$AF$8:$AF$125)/AM135+0.5),IF(INT(SUMPRODUCT($Y$8:$Y$125,$AF$8:$AF$125)/AM135+0.5)&gt;=60,59,INT(SUMPRODUCT($Y$8:$Y$125,$AF$8:$AF$125)/AM135+0.5)))</f>
        <v>13</v>
      </c>
      <c r="P133" s="184"/>
      <c r="Q133" s="185"/>
      <c r="U133" s="187"/>
      <c r="V133" s="187"/>
      <c r="W133" s="187"/>
      <c r="X133" s="187"/>
      <c r="Y133" s="187"/>
      <c r="Z133" s="187"/>
      <c r="AA133" s="187"/>
      <c r="AB133" s="187"/>
      <c r="AC133" s="187"/>
      <c r="AD133" s="187"/>
      <c r="AE133" s="187"/>
      <c r="AF133" s="187"/>
    </row>
    <row r="134" spans="2:42" ht="19.5" customHeight="1" thickBot="1">
      <c r="B134" s="163" t="s">
        <v>131</v>
      </c>
      <c r="C134" s="177"/>
      <c r="D134" s="178" t="s">
        <v>113</v>
      </c>
      <c r="E134" s="179"/>
      <c r="F134" s="183">
        <f>IF(AN129&gt;=AN134,INT(SUMPRODUCT($Z$8:$Z$125,$AC$8:$AC$125)/AN135+0.5),IF(INT(SUMPRODUCT($Z$8:$Z$125,$AC$8:$AC$125)/AN135+0.5)&gt;=60,59,INT(SUMPRODUCT($Z$8:$Z$125,$AC$8:$AC$125)/AN135+0.5)))</f>
        <v>27</v>
      </c>
      <c r="G134" s="184"/>
      <c r="H134" s="184"/>
      <c r="I134" s="186">
        <f>IF(AN130&gt;=AN134,INT(SUMPRODUCT($Z$8:$Z$125,$AD$8:$AD$125)/AN135+0.5),IF(INT(SUMPRODUCT($Z$8:$Z$125,$AD$8:$AD$125)/AN135+0.5)&gt;=60,59,INT(SUMPRODUCT($Z$8:$Z$125,$AD$8:$AD$125)/AN135+0.5)))</f>
        <v>27</v>
      </c>
      <c r="J134" s="184"/>
      <c r="K134" s="184"/>
      <c r="L134" s="186">
        <f>IF(AN131&gt;=AN134,INT(SUMPRODUCT($Z$8:$Z$125,$AE$8:$AE$125)/AN135+0.5),IF(INT(SUMPRODUCT($Z$8:$Z$125,$AE$8:$AE$125)/AN135+0.5)&gt;=60,59,INT(SUMPRODUCT($Z$8:$Z$125,$AE$8:$AE$125)/AN135+0.5)))</f>
        <v>27</v>
      </c>
      <c r="M134" s="184"/>
      <c r="N134" s="184"/>
      <c r="O134" s="186">
        <f>IF(AN132&gt;=AN134,INT(SUMPRODUCT($Z$8:$Z$125,$AF$8:$AF$125)/AN135+0.5),IF(INT(SUMPRODUCT($Z$8:$Z$125,$AF$8:$AF$125)/AN135+0.5)&gt;=60,59,INT(SUMPRODUCT($Z$8:$Z$125,$AF$8:$AF$125)/AN135+0.5)))</f>
        <v>27</v>
      </c>
      <c r="P134" s="184"/>
      <c r="Q134" s="185"/>
      <c r="U134" s="187"/>
      <c r="V134" s="187"/>
      <c r="W134" s="187"/>
      <c r="X134" s="187"/>
      <c r="Y134" s="187"/>
      <c r="Z134" s="187"/>
      <c r="AA134" s="187"/>
      <c r="AB134" s="187"/>
      <c r="AC134" s="187"/>
      <c r="AD134" s="187"/>
      <c r="AE134" s="187"/>
      <c r="AF134" s="187"/>
      <c r="AI134">
        <f>SUMPRODUCT($E$8:$E$125,$AH$8:$AH$125,AI8:AI125)</f>
        <v>18</v>
      </c>
      <c r="AJ134">
        <f t="shared" ref="AJ134:AP134" si="23">SUMPRODUCT($E$8:$E$125,$AH$8:$AH$125,AJ8:AJ125)</f>
        <v>26</v>
      </c>
      <c r="AK134">
        <f t="shared" si="23"/>
        <v>20</v>
      </c>
      <c r="AL134">
        <f t="shared" si="23"/>
        <v>69</v>
      </c>
      <c r="AM134">
        <f t="shared" si="23"/>
        <v>61</v>
      </c>
      <c r="AN134">
        <f t="shared" si="23"/>
        <v>21</v>
      </c>
      <c r="AO134">
        <f t="shared" si="23"/>
        <v>18</v>
      </c>
      <c r="AP134">
        <f t="shared" si="23"/>
        <v>18</v>
      </c>
    </row>
    <row r="135" spans="2:42" ht="19.5" customHeight="1" thickBot="1">
      <c r="B135" s="163" t="s">
        <v>131</v>
      </c>
      <c r="C135" s="177"/>
      <c r="D135" s="178" t="s">
        <v>114</v>
      </c>
      <c r="E135" s="179"/>
      <c r="F135" s="183">
        <f>IF(AO129&gt;=AO134,INT(SUMPRODUCT($AA$8:$AA$125,$AC$8:$AC$125)/AO135+0.5),IF(INT(SUMPRODUCT($AA$8:$AA$125,$AC$8:$AC$125)/AO135+0.5)&gt;=60,59,INT(SUMPRODUCT($AA$8:$AA$125,$AC$8:$AC$125)/AO135+0.5)))</f>
        <v>9</v>
      </c>
      <c r="G135" s="184"/>
      <c r="H135" s="184"/>
      <c r="I135" s="186">
        <f>IF(AO130&gt;=AO134,INT(SUMPRODUCT($AA$8:$AA$125,$AD$8:$AD$125)/AO135+0.5),IF(INT(SUMPRODUCT($AA$8:$AA$125,$AD$8:$AD$125)/AO135+0.5)&gt;=60,59,INT(SUMPRODUCT($AA$8:$AA$125,$AD$8:$AD$125)/AO135+0.5)))</f>
        <v>9</v>
      </c>
      <c r="J135" s="184"/>
      <c r="K135" s="184"/>
      <c r="L135" s="186">
        <f>IF(AO131&gt;=AO134,INT(SUMPRODUCT($AA$8:$AA$125,$AE$8:$AE$125)/AO135+0.5),IF(INT(SUMPRODUCT($AA$8:$AA$125,$AE$8:$AE$125)/AO135+0.5)&gt;=60,59,INT(SUMPRODUCT($AA$8:$AA$125,$AE$8:$AE$125)/AO135+0.5)))</f>
        <v>9</v>
      </c>
      <c r="M135" s="184"/>
      <c r="N135" s="184"/>
      <c r="O135" s="186">
        <f>IF(AO132&gt;=AO134,INT(SUMPRODUCT($AA$8:$AA$125,$AF$8:$AF$125)/AO135+0.5),IF(INT(SUMPRODUCT($AA$8:$AA$125,$AF$8:$AF$125)/AO135+0.5)&gt;=60,59,INT(SUMPRODUCT($AA$8:$AA$125,$AF$8:$AF$125)/AO135+0.5)))</f>
        <v>9</v>
      </c>
      <c r="P135" s="184"/>
      <c r="Q135" s="185"/>
      <c r="U135" s="187"/>
      <c r="V135" s="187"/>
      <c r="W135" s="187"/>
      <c r="X135" s="187"/>
      <c r="Y135" s="187"/>
      <c r="Z135" s="187"/>
      <c r="AA135" s="187"/>
      <c r="AB135" s="187"/>
      <c r="AC135" s="187"/>
      <c r="AD135" s="187"/>
      <c r="AE135" s="187"/>
      <c r="AF135" s="187"/>
      <c r="AI135">
        <f t="shared" ref="AI135:AP135" si="24">SUMPRODUCT($E$8:$E$125,$AH$8:$AH$125,U8:U125)</f>
        <v>28</v>
      </c>
      <c r="AJ135">
        <f t="shared" si="24"/>
        <v>31</v>
      </c>
      <c r="AK135">
        <f t="shared" si="24"/>
        <v>38</v>
      </c>
      <c r="AL135">
        <f t="shared" si="24"/>
        <v>95</v>
      </c>
      <c r="AM135">
        <f t="shared" si="24"/>
        <v>96</v>
      </c>
      <c r="AN135">
        <f t="shared" si="24"/>
        <v>38</v>
      </c>
      <c r="AO135">
        <f t="shared" si="24"/>
        <v>30</v>
      </c>
      <c r="AP135">
        <f t="shared" si="24"/>
        <v>30</v>
      </c>
    </row>
    <row r="136" spans="2:42" ht="19.5" customHeight="1" thickBot="1">
      <c r="B136" s="202" t="s">
        <v>131</v>
      </c>
      <c r="C136" s="203"/>
      <c r="D136" s="204" t="s">
        <v>115</v>
      </c>
      <c r="E136" s="205"/>
      <c r="F136" s="206">
        <f>IF(AP129&gt;=AP134,INT(SUMPRODUCT($AB$8:$AB$125,$AC$8:$AC$125)/AP135+0.5),IF(INT(SUMPRODUCT($AB$8:$AB$125,$AC$8:$AC$125)/AP135+0.5)&gt;=60,59,INT(SUMPRODUCT($AB$8:$AB$125,$AC$8:$AC$125)/AP135+0.5)))</f>
        <v>11</v>
      </c>
      <c r="G136" s="207"/>
      <c r="H136" s="207"/>
      <c r="I136" s="208">
        <f>IF(AP130&gt;=AP134,INT(SUMPRODUCT($AB$8:$AB$125,$AD$8:$AD$125)/AP135+0.5),IF(INT(SUMPRODUCT($AB$8:$AB$125,$AD$8:$AD$125)/AP135+0.5)&gt;=60,59,INT(SUMPRODUCT($AB$8:$AB$125,$AD$8:$AD$125)/AP135+0.5)))</f>
        <v>11</v>
      </c>
      <c r="J136" s="207"/>
      <c r="K136" s="207"/>
      <c r="L136" s="208">
        <f>IF(AP131&gt;=AP134,INT(SUMPRODUCT($AB$8:$AB$125,$AE$8:$AE$125)/AP135+0.5),IF(INT(SUMPRODUCT($AB$8:$AB$125,$AE$8:$AE$125)/AP135+0.5)&gt;=60,59,INT(SUMPRODUCT($AB$8:$AB$125,$AE$8:$AE$125)/AP135+0.5)))</f>
        <v>11</v>
      </c>
      <c r="M136" s="207"/>
      <c r="N136" s="207"/>
      <c r="O136" s="208">
        <f>IF(AP132&gt;=AP134,INT(SUMPRODUCT($AB$8:$AB$125,$AF$8:$AF$125)/AP135+0.5),IF(INT(SUMPRODUCT($AB$8:$AB$125,$AF$8:$AF$125)/AP135+0.5)&gt;=60,59,INT(SUMPRODUCT($AB$8:$AB$125,$AF$8:$AF$125)/AP135+0.5)))</f>
        <v>11</v>
      </c>
      <c r="P136" s="207"/>
      <c r="Q136" s="209"/>
      <c r="U136" s="187"/>
      <c r="V136" s="187"/>
      <c r="W136" s="187"/>
      <c r="X136" s="187"/>
      <c r="Y136" s="187"/>
      <c r="Z136" s="187"/>
      <c r="AA136" s="187"/>
      <c r="AB136" s="187"/>
      <c r="AC136" s="187"/>
      <c r="AD136" s="187"/>
      <c r="AE136" s="187"/>
      <c r="AF136" s="187"/>
    </row>
    <row r="137" spans="2:42" ht="19.5" thickTop="1"/>
    <row r="154" spans="2:17" ht="19.5" thickBot="1"/>
    <row r="155" spans="2:17" ht="30" customHeight="1" thickTop="1" thickBot="1">
      <c r="B155" s="87" t="s">
        <v>105</v>
      </c>
      <c r="C155" s="199" t="s">
        <v>171</v>
      </c>
      <c r="D155" s="200"/>
      <c r="E155" s="200"/>
      <c r="F155" s="200"/>
      <c r="G155" s="200"/>
      <c r="H155" s="200"/>
      <c r="I155" s="200"/>
      <c r="J155" s="200"/>
      <c r="K155" s="200"/>
      <c r="L155" s="200"/>
      <c r="M155" s="200"/>
      <c r="N155" s="200"/>
      <c r="O155" s="200"/>
      <c r="P155" s="200"/>
      <c r="Q155" s="201"/>
    </row>
    <row r="156" spans="2:17" ht="30" customHeight="1" thickBot="1">
      <c r="B156" s="88" t="s">
        <v>106</v>
      </c>
      <c r="C156" s="190" t="s">
        <v>172</v>
      </c>
      <c r="D156" s="191"/>
      <c r="E156" s="191"/>
      <c r="F156" s="191"/>
      <c r="G156" s="191"/>
      <c r="H156" s="191"/>
      <c r="I156" s="191"/>
      <c r="J156" s="191"/>
      <c r="K156" s="191"/>
      <c r="L156" s="191"/>
      <c r="M156" s="191"/>
      <c r="N156" s="191"/>
      <c r="O156" s="191"/>
      <c r="P156" s="191"/>
      <c r="Q156" s="192"/>
    </row>
    <row r="157" spans="2:17" ht="30" customHeight="1" thickBot="1">
      <c r="B157" s="88" t="s">
        <v>108</v>
      </c>
      <c r="C157" s="190" t="s">
        <v>173</v>
      </c>
      <c r="D157" s="191"/>
      <c r="E157" s="191"/>
      <c r="F157" s="191"/>
      <c r="G157" s="191"/>
      <c r="H157" s="191"/>
      <c r="I157" s="191"/>
      <c r="J157" s="191"/>
      <c r="K157" s="191"/>
      <c r="L157" s="191"/>
      <c r="M157" s="191"/>
      <c r="N157" s="191"/>
      <c r="O157" s="191"/>
      <c r="P157" s="191"/>
      <c r="Q157" s="192"/>
    </row>
    <row r="158" spans="2:17" ht="30" customHeight="1" thickBot="1">
      <c r="B158" s="88" t="s">
        <v>110</v>
      </c>
      <c r="C158" s="190" t="s">
        <v>174</v>
      </c>
      <c r="D158" s="191"/>
      <c r="E158" s="191"/>
      <c r="F158" s="191"/>
      <c r="G158" s="191"/>
      <c r="H158" s="191"/>
      <c r="I158" s="191"/>
      <c r="J158" s="191"/>
      <c r="K158" s="191"/>
      <c r="L158" s="191"/>
      <c r="M158" s="191"/>
      <c r="N158" s="191"/>
      <c r="O158" s="191"/>
      <c r="P158" s="191"/>
      <c r="Q158" s="192"/>
    </row>
    <row r="159" spans="2:17" ht="30" customHeight="1" thickBot="1">
      <c r="B159" s="88" t="s">
        <v>116</v>
      </c>
      <c r="C159" s="190" t="s">
        <v>175</v>
      </c>
      <c r="D159" s="191"/>
      <c r="E159" s="191"/>
      <c r="F159" s="191"/>
      <c r="G159" s="191"/>
      <c r="H159" s="191"/>
      <c r="I159" s="191"/>
      <c r="J159" s="191"/>
      <c r="K159" s="191"/>
      <c r="L159" s="191"/>
      <c r="M159" s="191"/>
      <c r="N159" s="191"/>
      <c r="O159" s="191"/>
      <c r="P159" s="191"/>
      <c r="Q159" s="192"/>
    </row>
    <row r="160" spans="2:17" ht="30" customHeight="1" thickBot="1">
      <c r="B160" s="88" t="s">
        <v>112</v>
      </c>
      <c r="C160" s="190" t="s">
        <v>176</v>
      </c>
      <c r="D160" s="191"/>
      <c r="E160" s="191"/>
      <c r="F160" s="191"/>
      <c r="G160" s="191"/>
      <c r="H160" s="191"/>
      <c r="I160" s="191"/>
      <c r="J160" s="191"/>
      <c r="K160" s="191"/>
      <c r="L160" s="191"/>
      <c r="M160" s="191"/>
      <c r="N160" s="191"/>
      <c r="O160" s="191"/>
      <c r="P160" s="191"/>
      <c r="Q160" s="192"/>
    </row>
    <row r="161" spans="2:17" ht="30" customHeight="1" thickBot="1">
      <c r="B161" s="88" t="s">
        <v>99</v>
      </c>
      <c r="C161" s="190" t="s">
        <v>177</v>
      </c>
      <c r="D161" s="191"/>
      <c r="E161" s="191"/>
      <c r="F161" s="191"/>
      <c r="G161" s="191"/>
      <c r="H161" s="191"/>
      <c r="I161" s="191"/>
      <c r="J161" s="191"/>
      <c r="K161" s="191"/>
      <c r="L161" s="191"/>
      <c r="M161" s="191"/>
      <c r="N161" s="191"/>
      <c r="O161" s="191"/>
      <c r="P161" s="191"/>
      <c r="Q161" s="192"/>
    </row>
    <row r="162" spans="2:17" ht="30" customHeight="1" thickBot="1">
      <c r="B162" s="89" t="s">
        <v>100</v>
      </c>
      <c r="C162" s="193" t="s">
        <v>178</v>
      </c>
      <c r="D162" s="194"/>
      <c r="E162" s="194"/>
      <c r="F162" s="194"/>
      <c r="G162" s="194"/>
      <c r="H162" s="194"/>
      <c r="I162" s="194"/>
      <c r="J162" s="194"/>
      <c r="K162" s="194"/>
      <c r="L162" s="194"/>
      <c r="M162" s="194"/>
      <c r="N162" s="194"/>
      <c r="O162" s="194"/>
      <c r="P162" s="194"/>
      <c r="Q162" s="195"/>
    </row>
    <row r="163" spans="2:17" ht="19.5" thickTop="1"/>
  </sheetData>
  <sheetProtection algorithmName="SHA-512" hashValue="IMUlj2s9JWHfQ/+/b3pcFcdZdhfG46mz5v46t/E1oE05x8BcaDtfXe471rK6+c+1RFhDPYk48oO2AZmvrJk9OA==" saltValue="+a3cVg7C4fXo9Zkk40j3dg==" spinCount="100000" sheet="1" objects="1" scenarios="1" selectLockedCells="1"/>
  <mergeCells count="102">
    <mergeCell ref="C161:Q161"/>
    <mergeCell ref="C162:Q162"/>
    <mergeCell ref="C155:Q155"/>
    <mergeCell ref="C156:Q156"/>
    <mergeCell ref="C157:Q157"/>
    <mergeCell ref="C158:Q158"/>
    <mergeCell ref="C159:Q159"/>
    <mergeCell ref="C160:Q160"/>
    <mergeCell ref="B136:C136"/>
    <mergeCell ref="D136:E136"/>
    <mergeCell ref="F136:H136"/>
    <mergeCell ref="I136:K136"/>
    <mergeCell ref="L136:N136"/>
    <mergeCell ref="O136:Q136"/>
    <mergeCell ref="B135:C135"/>
    <mergeCell ref="D135:E135"/>
    <mergeCell ref="F135:H135"/>
    <mergeCell ref="I135:K135"/>
    <mergeCell ref="L135:N135"/>
    <mergeCell ref="O135:Q135"/>
    <mergeCell ref="B134:C134"/>
    <mergeCell ref="D134:E134"/>
    <mergeCell ref="F134:H134"/>
    <mergeCell ref="I134:K134"/>
    <mergeCell ref="L134:N134"/>
    <mergeCell ref="O134:Q134"/>
    <mergeCell ref="F133:H133"/>
    <mergeCell ref="I133:K133"/>
    <mergeCell ref="L133:N133"/>
    <mergeCell ref="O133:Q133"/>
    <mergeCell ref="B132:C132"/>
    <mergeCell ref="D132:E132"/>
    <mergeCell ref="F132:H132"/>
    <mergeCell ref="I132:K132"/>
    <mergeCell ref="L132:N132"/>
    <mergeCell ref="O132:Q132"/>
    <mergeCell ref="I128:K128"/>
    <mergeCell ref="L128:N128"/>
    <mergeCell ref="O128:Q128"/>
    <mergeCell ref="U128:AF136"/>
    <mergeCell ref="B129:C129"/>
    <mergeCell ref="D129:E129"/>
    <mergeCell ref="F129:H129"/>
    <mergeCell ref="I129:K129"/>
    <mergeCell ref="L129:N129"/>
    <mergeCell ref="O129:Q129"/>
    <mergeCell ref="B131:C131"/>
    <mergeCell ref="D131:E131"/>
    <mergeCell ref="F131:H131"/>
    <mergeCell ref="I131:K131"/>
    <mergeCell ref="L131:N131"/>
    <mergeCell ref="O131:Q131"/>
    <mergeCell ref="B130:C130"/>
    <mergeCell ref="D130:E130"/>
    <mergeCell ref="F130:H130"/>
    <mergeCell ref="I130:K130"/>
    <mergeCell ref="L130:N130"/>
    <mergeCell ref="O130:Q130"/>
    <mergeCell ref="B133:C133"/>
    <mergeCell ref="D133:E133"/>
    <mergeCell ref="B113:B115"/>
    <mergeCell ref="A116:B125"/>
    <mergeCell ref="A126:B126"/>
    <mergeCell ref="B128:C128"/>
    <mergeCell ref="D128:E128"/>
    <mergeCell ref="F128:H128"/>
    <mergeCell ref="A20:B28"/>
    <mergeCell ref="A29:A71"/>
    <mergeCell ref="B29:B40"/>
    <mergeCell ref="B41:B52"/>
    <mergeCell ref="B53:B71"/>
    <mergeCell ref="A72:A115"/>
    <mergeCell ref="B72:B90"/>
    <mergeCell ref="B91:B98"/>
    <mergeCell ref="B99:B105"/>
    <mergeCell ref="B106:B112"/>
    <mergeCell ref="AF6:AF7"/>
    <mergeCell ref="AH6:AH7"/>
    <mergeCell ref="AI6:AP6"/>
    <mergeCell ref="A8:B17"/>
    <mergeCell ref="A18:B19"/>
    <mergeCell ref="L6:N6"/>
    <mergeCell ref="O6:Q6"/>
    <mergeCell ref="R6:R7"/>
    <mergeCell ref="U6:AB6"/>
    <mergeCell ref="AC6:AC7"/>
    <mergeCell ref="AD6:AD7"/>
    <mergeCell ref="A6:B7"/>
    <mergeCell ref="C6:C7"/>
    <mergeCell ref="D6:D7"/>
    <mergeCell ref="E6:E7"/>
    <mergeCell ref="F6:H6"/>
    <mergeCell ref="I6:K6"/>
    <mergeCell ref="A1:R1"/>
    <mergeCell ref="A2:J2"/>
    <mergeCell ref="O2:Q2"/>
    <mergeCell ref="A4:B4"/>
    <mergeCell ref="D4:E4"/>
    <mergeCell ref="F4:L4"/>
    <mergeCell ref="M4:N4"/>
    <mergeCell ref="O4:R4"/>
    <mergeCell ref="AE6:AE7"/>
  </mergeCells>
  <phoneticPr fontId="1"/>
  <conditionalFormatting sqref="R8">
    <cfRule type="expression" dxfId="2" priority="3">
      <formula>COUNT($F8:$Q8)&gt;4</formula>
    </cfRule>
  </conditionalFormatting>
  <conditionalFormatting sqref="R9:R125">
    <cfRule type="expression" dxfId="1" priority="2">
      <formula>COUNT($F9:$Q9)&gt;4</formula>
    </cfRule>
  </conditionalFormatting>
  <conditionalFormatting sqref="Q126">
    <cfRule type="expression" dxfId="0" priority="1">
      <formula>$Q$126&lt;124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2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locked="0" defaultSize="0" autoFill="0" autoLine="0" autoPict="0" altText="">
                <anchor moveWithCells="1">
                  <from>
                    <xdr:col>16</xdr:col>
                    <xdr:colOff>323850</xdr:colOff>
                    <xdr:row>0</xdr:row>
                    <xdr:rowOff>219075</xdr:rowOff>
                  </from>
                  <to>
                    <xdr:col>18</xdr:col>
                    <xdr:colOff>19050</xdr:colOff>
                    <xdr:row>2</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自己点検シート（2019)</vt:lpstr>
      <vt:lpstr>自己点検シート（2019)＿参考</vt:lpstr>
      <vt:lpstr>'自己点検シート（2019)'!Print_Area</vt:lpstr>
      <vt:lpstr>'自己点検シート（2019)＿参考'!Print_Area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cp:lastModifiedBy>
  <cp:lastPrinted>2020-10-02T05:54:21Z</cp:lastPrinted>
  <dcterms:created xsi:type="dcterms:W3CDTF">2020-02-25T02:27:09Z</dcterms:created>
  <dcterms:modified xsi:type="dcterms:W3CDTF">2022-09-13T05:23:51Z</dcterms:modified>
</cp:coreProperties>
</file>