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mc:AlternateContent xmlns:mc="http://schemas.openxmlformats.org/markup-compatibility/2006">
    <mc:Choice Requires="x15">
      <x15ac:absPath xmlns:x15ac="http://schemas.microsoft.com/office/spreadsheetml/2010/11/ac" url="D:\TCU\CS\JABEE\自己点検シート\"/>
    </mc:Choice>
  </mc:AlternateContent>
  <xr:revisionPtr revIDLastSave="0" documentId="13_ncr:1_{2DA76344-7865-4F99-B2A3-2601599E1882}" xr6:coauthVersionLast="47" xr6:coauthVersionMax="47" xr10:uidLastSave="{00000000-0000-0000-0000-000000000000}"/>
  <bookViews>
    <workbookView xWindow="3555" yWindow="345" windowWidth="21600" windowHeight="14865" firstSheet="2" activeTab="3" xr2:uid="{00000000-000D-0000-FFFF-FFFF00000000}"/>
  </bookViews>
  <sheets>
    <sheet name="教養科目" sheetId="11" state="hidden" r:id="rId1"/>
    <sheet name="英語科目" sheetId="14" state="hidden" r:id="rId2"/>
    <sheet name="自己点検シート（2025）" sheetId="10" r:id="rId3"/>
    <sheet name="自己点検シート（2025）記入例" sheetId="15" r:id="rId4"/>
  </sheets>
  <definedNames>
    <definedName name="_xlnm.Print_Area" localSheetId="2">'自己点検シート（2025）'!$A$1:$R$184</definedName>
    <definedName name="_xlnm.Print_Area" localSheetId="3">'自己点検シート（2025）記入例'!$A$1:$R$184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48" i="15" l="1"/>
  <c r="O148" i="15"/>
  <c r="M148" i="15"/>
  <c r="L148" i="15"/>
  <c r="J148" i="15"/>
  <c r="I148" i="15"/>
  <c r="G148" i="15"/>
  <c r="F148" i="15"/>
  <c r="H148" i="15" s="1"/>
  <c r="K148" i="15" s="1"/>
  <c r="N148" i="15" s="1"/>
  <c r="AR147" i="15"/>
  <c r="AQ147" i="15"/>
  <c r="AP147" i="15"/>
  <c r="AO147" i="15"/>
  <c r="AN147" i="15"/>
  <c r="AM147" i="15"/>
  <c r="AL147" i="15"/>
  <c r="AK147" i="15"/>
  <c r="AJ147" i="15"/>
  <c r="K147" i="15"/>
  <c r="N147" i="15" s="1"/>
  <c r="Q147" i="15" s="1"/>
  <c r="AH147" i="15" s="1"/>
  <c r="H147" i="15"/>
  <c r="AE147" i="15" s="1"/>
  <c r="AR146" i="15"/>
  <c r="AQ146" i="15"/>
  <c r="AP146" i="15"/>
  <c r="AO146" i="15"/>
  <c r="AN146" i="15"/>
  <c r="AM146" i="15"/>
  <c r="AL146" i="15"/>
  <c r="AK146" i="15"/>
  <c r="AJ146" i="15"/>
  <c r="H146" i="15"/>
  <c r="AE146" i="15" s="1"/>
  <c r="AR145" i="15"/>
  <c r="AQ145" i="15"/>
  <c r="AP145" i="15"/>
  <c r="AO145" i="15"/>
  <c r="AN145" i="15"/>
  <c r="AM145" i="15"/>
  <c r="AL145" i="15"/>
  <c r="AK145" i="15"/>
  <c r="AJ145" i="15"/>
  <c r="H145" i="15"/>
  <c r="AR144" i="15"/>
  <c r="AQ144" i="15"/>
  <c r="AP144" i="15"/>
  <c r="AO144" i="15"/>
  <c r="AN144" i="15"/>
  <c r="AM144" i="15"/>
  <c r="AL144" i="15"/>
  <c r="AK144" i="15"/>
  <c r="AJ144" i="15"/>
  <c r="AE144" i="15"/>
  <c r="K144" i="15"/>
  <c r="H144" i="15"/>
  <c r="AR143" i="15"/>
  <c r="AQ143" i="15"/>
  <c r="AP143" i="15"/>
  <c r="AO143" i="15"/>
  <c r="AN143" i="15"/>
  <c r="AM143" i="15"/>
  <c r="AL143" i="15"/>
  <c r="AK143" i="15"/>
  <c r="AJ143" i="15"/>
  <c r="H143" i="15"/>
  <c r="K143" i="15" s="1"/>
  <c r="AF143" i="15" s="1"/>
  <c r="AR142" i="15"/>
  <c r="AQ142" i="15"/>
  <c r="AP142" i="15"/>
  <c r="AO142" i="15"/>
  <c r="AN142" i="15"/>
  <c r="AM142" i="15"/>
  <c r="AL142" i="15"/>
  <c r="AK142" i="15"/>
  <c r="AJ142" i="15"/>
  <c r="H142" i="15"/>
  <c r="K142" i="15" s="1"/>
  <c r="AR141" i="15"/>
  <c r="AQ141" i="15"/>
  <c r="AP141" i="15"/>
  <c r="AO141" i="15"/>
  <c r="AN141" i="15"/>
  <c r="AM141" i="15"/>
  <c r="AL141" i="15"/>
  <c r="AK141" i="15"/>
  <c r="AJ141" i="15"/>
  <c r="K141" i="15"/>
  <c r="N141" i="15" s="1"/>
  <c r="H141" i="15"/>
  <c r="AE141" i="15" s="1"/>
  <c r="AR140" i="15"/>
  <c r="AQ140" i="15"/>
  <c r="AP140" i="15"/>
  <c r="AO140" i="15"/>
  <c r="AN140" i="15"/>
  <c r="AM140" i="15"/>
  <c r="AL140" i="15"/>
  <c r="AK140" i="15"/>
  <c r="AJ140" i="15"/>
  <c r="H140" i="15"/>
  <c r="K140" i="15" s="1"/>
  <c r="N140" i="15" s="1"/>
  <c r="AR139" i="15"/>
  <c r="AQ139" i="15"/>
  <c r="AP139" i="15"/>
  <c r="AO139" i="15"/>
  <c r="AN139" i="15"/>
  <c r="AM139" i="15"/>
  <c r="AL139" i="15"/>
  <c r="AK139" i="15"/>
  <c r="AJ139" i="15"/>
  <c r="K139" i="15"/>
  <c r="N139" i="15" s="1"/>
  <c r="Q139" i="15" s="1"/>
  <c r="AH139" i="15" s="1"/>
  <c r="H139" i="15"/>
  <c r="AE139" i="15" s="1"/>
  <c r="AR138" i="15"/>
  <c r="AQ138" i="15"/>
  <c r="AP138" i="15"/>
  <c r="AO138" i="15"/>
  <c r="AN138" i="15"/>
  <c r="AM138" i="15"/>
  <c r="AL138" i="15"/>
  <c r="AK138" i="15"/>
  <c r="AJ138" i="15"/>
  <c r="K138" i="15"/>
  <c r="AF138" i="15" s="1"/>
  <c r="H138" i="15"/>
  <c r="AE138" i="15" s="1"/>
  <c r="AR137" i="15"/>
  <c r="AQ137" i="15"/>
  <c r="AP137" i="15"/>
  <c r="AO137" i="15"/>
  <c r="AN137" i="15"/>
  <c r="AM137" i="15"/>
  <c r="AL137" i="15"/>
  <c r="AK137" i="15"/>
  <c r="AJ137" i="15"/>
  <c r="H137" i="15"/>
  <c r="AR136" i="15"/>
  <c r="AQ136" i="15"/>
  <c r="AP136" i="15"/>
  <c r="AO136" i="15"/>
  <c r="AN136" i="15"/>
  <c r="AM136" i="15"/>
  <c r="AL136" i="15"/>
  <c r="AK136" i="15"/>
  <c r="AJ136" i="15"/>
  <c r="K136" i="15"/>
  <c r="H136" i="15"/>
  <c r="AE136" i="15" s="1"/>
  <c r="AR135" i="15"/>
  <c r="AQ135" i="15"/>
  <c r="AP135" i="15"/>
  <c r="AO135" i="15"/>
  <c r="AN135" i="15"/>
  <c r="AM135" i="15"/>
  <c r="AL135" i="15"/>
  <c r="AK135" i="15"/>
  <c r="AJ135" i="15"/>
  <c r="H135" i="15"/>
  <c r="AE135" i="15" s="1"/>
  <c r="AR134" i="15"/>
  <c r="AQ134" i="15"/>
  <c r="AP134" i="15"/>
  <c r="AO134" i="15"/>
  <c r="AN134" i="15"/>
  <c r="AM134" i="15"/>
  <c r="AL134" i="15"/>
  <c r="AK134" i="15"/>
  <c r="AJ134" i="15"/>
  <c r="H134" i="15"/>
  <c r="K134" i="15" s="1"/>
  <c r="AR133" i="15"/>
  <c r="AQ133" i="15"/>
  <c r="AP133" i="15"/>
  <c r="AO133" i="15"/>
  <c r="AN133" i="15"/>
  <c r="AM133" i="15"/>
  <c r="AL133" i="15"/>
  <c r="AK133" i="15"/>
  <c r="AJ133" i="15"/>
  <c r="K133" i="15"/>
  <c r="N133" i="15" s="1"/>
  <c r="H133" i="15"/>
  <c r="AE133" i="15" s="1"/>
  <c r="AR132" i="15"/>
  <c r="AQ132" i="15"/>
  <c r="AP132" i="15"/>
  <c r="AO132" i="15"/>
  <c r="AN132" i="15"/>
  <c r="AM132" i="15"/>
  <c r="AL132" i="15"/>
  <c r="AK132" i="15"/>
  <c r="AJ132" i="15"/>
  <c r="H132" i="15"/>
  <c r="K132" i="15" s="1"/>
  <c r="N132" i="15" s="1"/>
  <c r="AR131" i="15"/>
  <c r="AQ131" i="15"/>
  <c r="AP131" i="15"/>
  <c r="AO131" i="15"/>
  <c r="AN131" i="15"/>
  <c r="AM131" i="15"/>
  <c r="AL131" i="15"/>
  <c r="AK131" i="15"/>
  <c r="AJ131" i="15"/>
  <c r="AG131" i="15"/>
  <c r="AE131" i="15"/>
  <c r="K131" i="15"/>
  <c r="N131" i="15" s="1"/>
  <c r="Q131" i="15" s="1"/>
  <c r="AH131" i="15" s="1"/>
  <c r="H131" i="15"/>
  <c r="AR130" i="15"/>
  <c r="AQ130" i="15"/>
  <c r="AP130" i="15"/>
  <c r="AO130" i="15"/>
  <c r="AN130" i="15"/>
  <c r="AM130" i="15"/>
  <c r="AL130" i="15"/>
  <c r="AK130" i="15"/>
  <c r="AJ130" i="15"/>
  <c r="K130" i="15"/>
  <c r="AF130" i="15" s="1"/>
  <c r="H130" i="15"/>
  <c r="AE130" i="15" s="1"/>
  <c r="AR129" i="15"/>
  <c r="AQ129" i="15"/>
  <c r="AP129" i="15"/>
  <c r="AO129" i="15"/>
  <c r="AN129" i="15"/>
  <c r="AM129" i="15"/>
  <c r="AL129" i="15"/>
  <c r="AK129" i="15"/>
  <c r="AJ129" i="15"/>
  <c r="H129" i="15"/>
  <c r="AR128" i="15"/>
  <c r="AQ128" i="15"/>
  <c r="AP128" i="15"/>
  <c r="AO128" i="15"/>
  <c r="AN128" i="15"/>
  <c r="AM128" i="15"/>
  <c r="AL128" i="15"/>
  <c r="AK128" i="15"/>
  <c r="AJ128" i="15"/>
  <c r="H128" i="15"/>
  <c r="AE128" i="15" s="1"/>
  <c r="AR127" i="15"/>
  <c r="AQ127" i="15"/>
  <c r="AP127" i="15"/>
  <c r="AO127" i="15"/>
  <c r="AN127" i="15"/>
  <c r="AM127" i="15"/>
  <c r="AL127" i="15"/>
  <c r="AK127" i="15"/>
  <c r="AJ127" i="15"/>
  <c r="H127" i="15"/>
  <c r="AE127" i="15" s="1"/>
  <c r="AR126" i="15"/>
  <c r="AQ126" i="15"/>
  <c r="AP126" i="15"/>
  <c r="AO126" i="15"/>
  <c r="AN126" i="15"/>
  <c r="AM126" i="15"/>
  <c r="AL126" i="15"/>
  <c r="AK126" i="15"/>
  <c r="AJ126" i="15"/>
  <c r="H126" i="15"/>
  <c r="K126" i="15" s="1"/>
  <c r="AR125" i="15"/>
  <c r="AQ125" i="15"/>
  <c r="AP125" i="15"/>
  <c r="AO125" i="15"/>
  <c r="AN125" i="15"/>
  <c r="AM125" i="15"/>
  <c r="AL125" i="15"/>
  <c r="AK125" i="15"/>
  <c r="AJ125" i="15"/>
  <c r="K125" i="15"/>
  <c r="N125" i="15" s="1"/>
  <c r="H125" i="15"/>
  <c r="AE125" i="15" s="1"/>
  <c r="AR124" i="15"/>
  <c r="AQ124" i="15"/>
  <c r="AP124" i="15"/>
  <c r="AO124" i="15"/>
  <c r="AN124" i="15"/>
  <c r="AM124" i="15"/>
  <c r="AL124" i="15"/>
  <c r="AK124" i="15"/>
  <c r="AJ124" i="15"/>
  <c r="H124" i="15"/>
  <c r="K124" i="15" s="1"/>
  <c r="N124" i="15" s="1"/>
  <c r="AR123" i="15"/>
  <c r="AQ123" i="15"/>
  <c r="AP123" i="15"/>
  <c r="AO123" i="15"/>
  <c r="AN123" i="15"/>
  <c r="AM123" i="15"/>
  <c r="AL123" i="15"/>
  <c r="AK123" i="15"/>
  <c r="AJ123" i="15"/>
  <c r="H123" i="15"/>
  <c r="AE123" i="15" s="1"/>
  <c r="AR122" i="15"/>
  <c r="AQ122" i="15"/>
  <c r="AP122" i="15"/>
  <c r="AO122" i="15"/>
  <c r="AN122" i="15"/>
  <c r="AM122" i="15"/>
  <c r="AL122" i="15"/>
  <c r="AK122" i="15"/>
  <c r="AJ122" i="15"/>
  <c r="H122" i="15"/>
  <c r="AE122" i="15" s="1"/>
  <c r="AR121" i="15"/>
  <c r="AQ121" i="15"/>
  <c r="AP121" i="15"/>
  <c r="AO121" i="15"/>
  <c r="AN121" i="15"/>
  <c r="AM121" i="15"/>
  <c r="AL121" i="15"/>
  <c r="AK121" i="15"/>
  <c r="AJ121" i="15"/>
  <c r="H121" i="15"/>
  <c r="AR120" i="15"/>
  <c r="AQ120" i="15"/>
  <c r="AP120" i="15"/>
  <c r="AO120" i="15"/>
  <c r="AN120" i="15"/>
  <c r="AM120" i="15"/>
  <c r="AL120" i="15"/>
  <c r="AK120" i="15"/>
  <c r="AJ120" i="15"/>
  <c r="H120" i="15"/>
  <c r="AE120" i="15" s="1"/>
  <c r="AR119" i="15"/>
  <c r="AQ119" i="15"/>
  <c r="AP119" i="15"/>
  <c r="AO119" i="15"/>
  <c r="AN119" i="15"/>
  <c r="AM119" i="15"/>
  <c r="AL119" i="15"/>
  <c r="AK119" i="15"/>
  <c r="AJ119" i="15"/>
  <c r="H119" i="15"/>
  <c r="AE119" i="15" s="1"/>
  <c r="AR118" i="15"/>
  <c r="AQ118" i="15"/>
  <c r="AP118" i="15"/>
  <c r="AO118" i="15"/>
  <c r="AN118" i="15"/>
  <c r="AM118" i="15"/>
  <c r="AL118" i="15"/>
  <c r="AK118" i="15"/>
  <c r="AJ118" i="15"/>
  <c r="K118" i="15"/>
  <c r="AF118" i="15" s="1"/>
  <c r="H118" i="15"/>
  <c r="AE118" i="15" s="1"/>
  <c r="AR117" i="15"/>
  <c r="AQ117" i="15"/>
  <c r="AP117" i="15"/>
  <c r="AO117" i="15"/>
  <c r="AN117" i="15"/>
  <c r="AM117" i="15"/>
  <c r="AL117" i="15"/>
  <c r="AK117" i="15"/>
  <c r="AJ117" i="15"/>
  <c r="H117" i="15"/>
  <c r="AE117" i="15" s="1"/>
  <c r="AR116" i="15"/>
  <c r="AQ116" i="15"/>
  <c r="AP116" i="15"/>
  <c r="AO116" i="15"/>
  <c r="AN116" i="15"/>
  <c r="AM116" i="15"/>
  <c r="AL116" i="15"/>
  <c r="AK116" i="15"/>
  <c r="AJ116" i="15"/>
  <c r="AE116" i="15"/>
  <c r="H116" i="15"/>
  <c r="K116" i="15" s="1"/>
  <c r="N116" i="15" s="1"/>
  <c r="AR115" i="15"/>
  <c r="AQ115" i="15"/>
  <c r="AP115" i="15"/>
  <c r="AO115" i="15"/>
  <c r="AN115" i="15"/>
  <c r="AM115" i="15"/>
  <c r="AL115" i="15"/>
  <c r="AK115" i="15"/>
  <c r="AJ115" i="15"/>
  <c r="H115" i="15"/>
  <c r="AE115" i="15" s="1"/>
  <c r="AR114" i="15"/>
  <c r="AQ114" i="15"/>
  <c r="AP114" i="15"/>
  <c r="AO114" i="15"/>
  <c r="AN114" i="15"/>
  <c r="AM114" i="15"/>
  <c r="AL114" i="15"/>
  <c r="AK114" i="15"/>
  <c r="AJ114" i="15"/>
  <c r="H114" i="15"/>
  <c r="AE114" i="15" s="1"/>
  <c r="AR113" i="15"/>
  <c r="AQ113" i="15"/>
  <c r="AP113" i="15"/>
  <c r="AO113" i="15"/>
  <c r="AN113" i="15"/>
  <c r="AM113" i="15"/>
  <c r="AL113" i="15"/>
  <c r="AK113" i="15"/>
  <c r="AJ113" i="15"/>
  <c r="H113" i="15"/>
  <c r="AR112" i="15"/>
  <c r="AQ112" i="15"/>
  <c r="AP112" i="15"/>
  <c r="AO112" i="15"/>
  <c r="AN112" i="15"/>
  <c r="AM112" i="15"/>
  <c r="AL112" i="15"/>
  <c r="AK112" i="15"/>
  <c r="AJ112" i="15"/>
  <c r="K112" i="15"/>
  <c r="H112" i="15"/>
  <c r="AE112" i="15" s="1"/>
  <c r="AR111" i="15"/>
  <c r="AQ111" i="15"/>
  <c r="AP111" i="15"/>
  <c r="AO111" i="15"/>
  <c r="AN111" i="15"/>
  <c r="AM111" i="15"/>
  <c r="AL111" i="15"/>
  <c r="AK111" i="15"/>
  <c r="AJ111" i="15"/>
  <c r="K111" i="15"/>
  <c r="AF111" i="15" s="1"/>
  <c r="H111" i="15"/>
  <c r="AE111" i="15" s="1"/>
  <c r="AR110" i="15"/>
  <c r="AQ110" i="15"/>
  <c r="AP110" i="15"/>
  <c r="AO110" i="15"/>
  <c r="AN110" i="15"/>
  <c r="AM110" i="15"/>
  <c r="AL110" i="15"/>
  <c r="AK110" i="15"/>
  <c r="AJ110" i="15"/>
  <c r="H110" i="15"/>
  <c r="AE110" i="15" s="1"/>
  <c r="AR109" i="15"/>
  <c r="AQ109" i="15"/>
  <c r="AP109" i="15"/>
  <c r="AO109" i="15"/>
  <c r="AN109" i="15"/>
  <c r="AM109" i="15"/>
  <c r="AL109" i="15"/>
  <c r="AK109" i="15"/>
  <c r="AJ109" i="15"/>
  <c r="H109" i="15"/>
  <c r="AE109" i="15" s="1"/>
  <c r="AR108" i="15"/>
  <c r="AQ108" i="15"/>
  <c r="AP108" i="15"/>
  <c r="AO108" i="15"/>
  <c r="AN108" i="15"/>
  <c r="AM108" i="15"/>
  <c r="AL108" i="15"/>
  <c r="AK108" i="15"/>
  <c r="AJ108" i="15"/>
  <c r="AE108" i="15"/>
  <c r="H108" i="15"/>
  <c r="K108" i="15" s="1"/>
  <c r="N108" i="15" s="1"/>
  <c r="AR107" i="15"/>
  <c r="AQ107" i="15"/>
  <c r="AP107" i="15"/>
  <c r="AO107" i="15"/>
  <c r="AN107" i="15"/>
  <c r="AM107" i="15"/>
  <c r="AL107" i="15"/>
  <c r="AK107" i="15"/>
  <c r="H107" i="15"/>
  <c r="AE107" i="15" s="1"/>
  <c r="D107" i="15"/>
  <c r="AJ107" i="15" s="1"/>
  <c r="AR106" i="15"/>
  <c r="AQ106" i="15"/>
  <c r="AP106" i="15"/>
  <c r="AO106" i="15"/>
  <c r="AN106" i="15"/>
  <c r="AM106" i="15"/>
  <c r="AL106" i="15"/>
  <c r="AK106" i="15"/>
  <c r="AJ106" i="15"/>
  <c r="H106" i="15"/>
  <c r="AR105" i="15"/>
  <c r="AQ105" i="15"/>
  <c r="AP105" i="15"/>
  <c r="AO105" i="15"/>
  <c r="AN105" i="15"/>
  <c r="AM105" i="15"/>
  <c r="AL105" i="15"/>
  <c r="AK105" i="15"/>
  <c r="AJ105" i="15"/>
  <c r="K105" i="15"/>
  <c r="H105" i="15"/>
  <c r="AE105" i="15" s="1"/>
  <c r="AR104" i="15"/>
  <c r="AQ104" i="15"/>
  <c r="AP104" i="15"/>
  <c r="AO104" i="15"/>
  <c r="AN104" i="15"/>
  <c r="AM104" i="15"/>
  <c r="AL104" i="15"/>
  <c r="AK104" i="15"/>
  <c r="AJ104" i="15"/>
  <c r="K104" i="15"/>
  <c r="AF104" i="15" s="1"/>
  <c r="H104" i="15"/>
  <c r="AE104" i="15" s="1"/>
  <c r="AR103" i="15"/>
  <c r="AQ103" i="15"/>
  <c r="AP103" i="15"/>
  <c r="AO103" i="15"/>
  <c r="AN103" i="15"/>
  <c r="AM103" i="15"/>
  <c r="AL103" i="15"/>
  <c r="AK103" i="15"/>
  <c r="AJ103" i="15"/>
  <c r="N103" i="15"/>
  <c r="AG103" i="15" s="1"/>
  <c r="K103" i="15"/>
  <c r="AF103" i="15" s="1"/>
  <c r="H103" i="15"/>
  <c r="AE103" i="15" s="1"/>
  <c r="AR102" i="15"/>
  <c r="AQ102" i="15"/>
  <c r="AP102" i="15"/>
  <c r="AO102" i="15"/>
  <c r="AN102" i="15"/>
  <c r="AM102" i="15"/>
  <c r="AL102" i="15"/>
  <c r="AK102" i="15"/>
  <c r="AJ102" i="15"/>
  <c r="AE102" i="15"/>
  <c r="K102" i="15"/>
  <c r="AF102" i="15" s="1"/>
  <c r="H102" i="15"/>
  <c r="AR101" i="15"/>
  <c r="AQ101" i="15"/>
  <c r="AP101" i="15"/>
  <c r="AO101" i="15"/>
  <c r="AN101" i="15"/>
  <c r="AM101" i="15"/>
  <c r="AL101" i="15"/>
  <c r="AK101" i="15"/>
  <c r="AJ101" i="15"/>
  <c r="AF101" i="15"/>
  <c r="AE101" i="15"/>
  <c r="H101" i="15"/>
  <c r="K101" i="15" s="1"/>
  <c r="N101" i="15" s="1"/>
  <c r="AR100" i="15"/>
  <c r="AQ100" i="15"/>
  <c r="AP100" i="15"/>
  <c r="AO100" i="15"/>
  <c r="AN100" i="15"/>
  <c r="AM100" i="15"/>
  <c r="AL100" i="15"/>
  <c r="AK100" i="15"/>
  <c r="AJ100" i="15"/>
  <c r="H100" i="15"/>
  <c r="K100" i="15" s="1"/>
  <c r="AR99" i="15"/>
  <c r="AQ99" i="15"/>
  <c r="AP99" i="15"/>
  <c r="AO99" i="15"/>
  <c r="AN99" i="15"/>
  <c r="AM99" i="15"/>
  <c r="AL99" i="15"/>
  <c r="AK99" i="15"/>
  <c r="AJ99" i="15"/>
  <c r="AE99" i="15"/>
  <c r="K99" i="15"/>
  <c r="N99" i="15" s="1"/>
  <c r="H99" i="15"/>
  <c r="AR98" i="15"/>
  <c r="AQ98" i="15"/>
  <c r="AP98" i="15"/>
  <c r="AO98" i="15"/>
  <c r="AN98" i="15"/>
  <c r="AM98" i="15"/>
  <c r="AL98" i="15"/>
  <c r="AK98" i="15"/>
  <c r="AJ98" i="15"/>
  <c r="H98" i="15"/>
  <c r="AR97" i="15"/>
  <c r="AQ97" i="15"/>
  <c r="AP97" i="15"/>
  <c r="AO97" i="15"/>
  <c r="AN97" i="15"/>
  <c r="AM97" i="15"/>
  <c r="AL97" i="15"/>
  <c r="AK97" i="15"/>
  <c r="AJ97" i="15"/>
  <c r="K97" i="15"/>
  <c r="H97" i="15"/>
  <c r="AE97" i="15" s="1"/>
  <c r="AR96" i="15"/>
  <c r="AQ96" i="15"/>
  <c r="AP96" i="15"/>
  <c r="AO96" i="15"/>
  <c r="AN96" i="15"/>
  <c r="AM96" i="15"/>
  <c r="AL96" i="15"/>
  <c r="AK96" i="15"/>
  <c r="AJ96" i="15"/>
  <c r="K96" i="15"/>
  <c r="AF96" i="15" s="1"/>
  <c r="H96" i="15"/>
  <c r="AE96" i="15" s="1"/>
  <c r="AR95" i="15"/>
  <c r="AQ95" i="15"/>
  <c r="AP95" i="15"/>
  <c r="AO95" i="15"/>
  <c r="AN95" i="15"/>
  <c r="AM95" i="15"/>
  <c r="AL95" i="15"/>
  <c r="AK95" i="15"/>
  <c r="AJ95" i="15"/>
  <c r="N95" i="15"/>
  <c r="AG95" i="15" s="1"/>
  <c r="K95" i="15"/>
  <c r="AF95" i="15" s="1"/>
  <c r="H95" i="15"/>
  <c r="AE95" i="15" s="1"/>
  <c r="AR94" i="15"/>
  <c r="AQ94" i="15"/>
  <c r="AP94" i="15"/>
  <c r="AO94" i="15"/>
  <c r="AN94" i="15"/>
  <c r="AM94" i="15"/>
  <c r="AL94" i="15"/>
  <c r="AK94" i="15"/>
  <c r="AJ94" i="15"/>
  <c r="AE94" i="15"/>
  <c r="K94" i="15"/>
  <c r="AF94" i="15" s="1"/>
  <c r="H94" i="15"/>
  <c r="AR93" i="15"/>
  <c r="AQ93" i="15"/>
  <c r="AP93" i="15"/>
  <c r="AO93" i="15"/>
  <c r="AN93" i="15"/>
  <c r="AM93" i="15"/>
  <c r="AL93" i="15"/>
  <c r="AK93" i="15"/>
  <c r="AJ93" i="15"/>
  <c r="H93" i="15"/>
  <c r="K93" i="15" s="1"/>
  <c r="N93" i="15" s="1"/>
  <c r="AR92" i="15"/>
  <c r="AQ92" i="15"/>
  <c r="AP92" i="15"/>
  <c r="AO92" i="15"/>
  <c r="AN92" i="15"/>
  <c r="AM92" i="15"/>
  <c r="AL92" i="15"/>
  <c r="AK92" i="15"/>
  <c r="AJ92" i="15"/>
  <c r="H92" i="15"/>
  <c r="AE92" i="15" s="1"/>
  <c r="AR91" i="15"/>
  <c r="AQ91" i="15"/>
  <c r="AP91" i="15"/>
  <c r="AO91" i="15"/>
  <c r="AN91" i="15"/>
  <c r="AM91" i="15"/>
  <c r="AL91" i="15"/>
  <c r="AK91" i="15"/>
  <c r="AJ91" i="15"/>
  <c r="U91" i="15"/>
  <c r="H91" i="15"/>
  <c r="AR90" i="15"/>
  <c r="AQ90" i="15"/>
  <c r="AP90" i="15"/>
  <c r="AO90" i="15"/>
  <c r="AN90" i="15"/>
  <c r="AM90" i="15"/>
  <c r="AL90" i="15"/>
  <c r="AK90" i="15"/>
  <c r="AJ90" i="15"/>
  <c r="K90" i="15"/>
  <c r="H90" i="15"/>
  <c r="AE90" i="15" s="1"/>
  <c r="AR89" i="15"/>
  <c r="AQ89" i="15"/>
  <c r="AP89" i="15"/>
  <c r="AO89" i="15"/>
  <c r="AN89" i="15"/>
  <c r="AM89" i="15"/>
  <c r="AL89" i="15"/>
  <c r="AK89" i="15"/>
  <c r="AJ89" i="15"/>
  <c r="N89" i="15"/>
  <c r="K89" i="15"/>
  <c r="AF89" i="15" s="1"/>
  <c r="H89" i="15"/>
  <c r="AE89" i="15" s="1"/>
  <c r="AR88" i="15"/>
  <c r="AQ88" i="15"/>
  <c r="AP88" i="15"/>
  <c r="AO88" i="15"/>
  <c r="AN88" i="15"/>
  <c r="AM88" i="15"/>
  <c r="AL88" i="15"/>
  <c r="AK88" i="15"/>
  <c r="AJ88" i="15"/>
  <c r="H88" i="15"/>
  <c r="AE88" i="15" s="1"/>
  <c r="AR87" i="15"/>
  <c r="AQ87" i="15"/>
  <c r="AP87" i="15"/>
  <c r="AO87" i="15"/>
  <c r="AN87" i="15"/>
  <c r="AM87" i="15"/>
  <c r="AL87" i="15"/>
  <c r="AK87" i="15"/>
  <c r="AJ87" i="15"/>
  <c r="AE87" i="15"/>
  <c r="N87" i="15"/>
  <c r="AG87" i="15" s="1"/>
  <c r="K87" i="15"/>
  <c r="AF87" i="15" s="1"/>
  <c r="H87" i="15"/>
  <c r="AR86" i="15"/>
  <c r="AQ86" i="15"/>
  <c r="AP86" i="15"/>
  <c r="AO86" i="15"/>
  <c r="AN86" i="15"/>
  <c r="AM86" i="15"/>
  <c r="AL86" i="15"/>
  <c r="AK86" i="15"/>
  <c r="AJ86" i="15"/>
  <c r="AF86" i="15"/>
  <c r="AE86" i="15"/>
  <c r="H86" i="15"/>
  <c r="K86" i="15" s="1"/>
  <c r="N86" i="15" s="1"/>
  <c r="AR85" i="15"/>
  <c r="AQ85" i="15"/>
  <c r="AP85" i="15"/>
  <c r="AO85" i="15"/>
  <c r="AN85" i="15"/>
  <c r="AM85" i="15"/>
  <c r="AL85" i="15"/>
  <c r="AK85" i="15"/>
  <c r="AJ85" i="15"/>
  <c r="H85" i="15"/>
  <c r="AE85" i="15" s="1"/>
  <c r="AR84" i="15"/>
  <c r="AQ84" i="15"/>
  <c r="AP84" i="15"/>
  <c r="AO84" i="15"/>
  <c r="AN84" i="15"/>
  <c r="AM84" i="15"/>
  <c r="AL84" i="15"/>
  <c r="AK84" i="15"/>
  <c r="AJ84" i="15"/>
  <c r="AF84" i="15"/>
  <c r="K84" i="15"/>
  <c r="N84" i="15" s="1"/>
  <c r="H84" i="15"/>
  <c r="AE84" i="15" s="1"/>
  <c r="AR83" i="15"/>
  <c r="AQ83" i="15"/>
  <c r="AP83" i="15"/>
  <c r="AO83" i="15"/>
  <c r="AN83" i="15"/>
  <c r="AM83" i="15"/>
  <c r="AL83" i="15"/>
  <c r="AK83" i="15"/>
  <c r="AJ83" i="15"/>
  <c r="H83" i="15"/>
  <c r="AR82" i="15"/>
  <c r="AQ82" i="15"/>
  <c r="AP82" i="15"/>
  <c r="AO82" i="15"/>
  <c r="AN82" i="15"/>
  <c r="AM82" i="15"/>
  <c r="AL82" i="15"/>
  <c r="AK82" i="15"/>
  <c r="AJ82" i="15"/>
  <c r="H82" i="15"/>
  <c r="AE82" i="15" s="1"/>
  <c r="AR81" i="15"/>
  <c r="AQ81" i="15"/>
  <c r="AP81" i="15"/>
  <c r="AO81" i="15"/>
  <c r="AN81" i="15"/>
  <c r="AM81" i="15"/>
  <c r="AL81" i="15"/>
  <c r="AK81" i="15"/>
  <c r="AJ81" i="15"/>
  <c r="H81" i="15"/>
  <c r="AE81" i="15" s="1"/>
  <c r="AR80" i="15"/>
  <c r="AQ80" i="15"/>
  <c r="AP80" i="15"/>
  <c r="AO80" i="15"/>
  <c r="AN80" i="15"/>
  <c r="AM80" i="15"/>
  <c r="AL80" i="15"/>
  <c r="AK80" i="15"/>
  <c r="AJ80" i="15"/>
  <c r="K80" i="15"/>
  <c r="AF80" i="15" s="1"/>
  <c r="H80" i="15"/>
  <c r="AE80" i="15" s="1"/>
  <c r="AR79" i="15"/>
  <c r="AQ79" i="15"/>
  <c r="AP79" i="15"/>
  <c r="AO79" i="15"/>
  <c r="AN79" i="15"/>
  <c r="AM79" i="15"/>
  <c r="AL79" i="15"/>
  <c r="AK79" i="15"/>
  <c r="AJ79" i="15"/>
  <c r="K79" i="15"/>
  <c r="AF79" i="15" s="1"/>
  <c r="H79" i="15"/>
  <c r="AE79" i="15" s="1"/>
  <c r="AR78" i="15"/>
  <c r="AQ78" i="15"/>
  <c r="AP78" i="15"/>
  <c r="AO78" i="15"/>
  <c r="AN78" i="15"/>
  <c r="AM78" i="15"/>
  <c r="AL78" i="15"/>
  <c r="AK78" i="15"/>
  <c r="AJ78" i="15"/>
  <c r="AE78" i="15"/>
  <c r="H78" i="15"/>
  <c r="K78" i="15" s="1"/>
  <c r="N78" i="15" s="1"/>
  <c r="AR77" i="15"/>
  <c r="AQ77" i="15"/>
  <c r="AP77" i="15"/>
  <c r="AO77" i="15"/>
  <c r="AN77" i="15"/>
  <c r="AM77" i="15"/>
  <c r="AL77" i="15"/>
  <c r="AK77" i="15"/>
  <c r="AJ77" i="15"/>
  <c r="H77" i="15"/>
  <c r="K77" i="15" s="1"/>
  <c r="AR76" i="15"/>
  <c r="AQ76" i="15"/>
  <c r="AP76" i="15"/>
  <c r="AO76" i="15"/>
  <c r="AN76" i="15"/>
  <c r="AM76" i="15"/>
  <c r="AL76" i="15"/>
  <c r="AK76" i="15"/>
  <c r="AJ76" i="15"/>
  <c r="AF76" i="15"/>
  <c r="K76" i="15"/>
  <c r="N76" i="15" s="1"/>
  <c r="H76" i="15"/>
  <c r="AE76" i="15" s="1"/>
  <c r="AR75" i="15"/>
  <c r="AQ75" i="15"/>
  <c r="AP75" i="15"/>
  <c r="AO75" i="15"/>
  <c r="AN75" i="15"/>
  <c r="AM75" i="15"/>
  <c r="AL75" i="15"/>
  <c r="AK75" i="15"/>
  <c r="AJ75" i="15"/>
  <c r="H75" i="15"/>
  <c r="AR74" i="15"/>
  <c r="AQ74" i="15"/>
  <c r="AP74" i="15"/>
  <c r="AO74" i="15"/>
  <c r="AN74" i="15"/>
  <c r="AM74" i="15"/>
  <c r="AL74" i="15"/>
  <c r="AK74" i="15"/>
  <c r="AJ74" i="15"/>
  <c r="H74" i="15"/>
  <c r="AE74" i="15" s="1"/>
  <c r="AR73" i="15"/>
  <c r="AQ73" i="15"/>
  <c r="AP73" i="15"/>
  <c r="AO73" i="15"/>
  <c r="AN73" i="15"/>
  <c r="AM73" i="15"/>
  <c r="AL73" i="15"/>
  <c r="AK73" i="15"/>
  <c r="AJ73" i="15"/>
  <c r="H73" i="15"/>
  <c r="AE73" i="15" s="1"/>
  <c r="AR72" i="15"/>
  <c r="AQ72" i="15"/>
  <c r="AP72" i="15"/>
  <c r="AO72" i="15"/>
  <c r="AN72" i="15"/>
  <c r="AM72" i="15"/>
  <c r="AL72" i="15"/>
  <c r="AK72" i="15"/>
  <c r="AJ72" i="15"/>
  <c r="K72" i="15"/>
  <c r="AF72" i="15" s="1"/>
  <c r="H72" i="15"/>
  <c r="AE72" i="15" s="1"/>
  <c r="AR71" i="15"/>
  <c r="AQ71" i="15"/>
  <c r="AP71" i="15"/>
  <c r="AO71" i="15"/>
  <c r="AN71" i="15"/>
  <c r="AM71" i="15"/>
  <c r="AL71" i="15"/>
  <c r="AK71" i="15"/>
  <c r="AJ71" i="15"/>
  <c r="K71" i="15"/>
  <c r="AF71" i="15" s="1"/>
  <c r="H71" i="15"/>
  <c r="AE71" i="15" s="1"/>
  <c r="AR70" i="15"/>
  <c r="AQ70" i="15"/>
  <c r="AP70" i="15"/>
  <c r="AO70" i="15"/>
  <c r="AN70" i="15"/>
  <c r="AM70" i="15"/>
  <c r="AL70" i="15"/>
  <c r="AK70" i="15"/>
  <c r="AJ70" i="15"/>
  <c r="H70" i="15"/>
  <c r="K70" i="15" s="1"/>
  <c r="N70" i="15" s="1"/>
  <c r="AR69" i="15"/>
  <c r="AQ69" i="15"/>
  <c r="AP69" i="15"/>
  <c r="AO69" i="15"/>
  <c r="AN69" i="15"/>
  <c r="AM69" i="15"/>
  <c r="AL69" i="15"/>
  <c r="AK69" i="15"/>
  <c r="AJ69" i="15"/>
  <c r="H69" i="15"/>
  <c r="AR68" i="15"/>
  <c r="AQ68" i="15"/>
  <c r="AP68" i="15"/>
  <c r="AO68" i="15"/>
  <c r="AN68" i="15"/>
  <c r="AM68" i="15"/>
  <c r="AL68" i="15"/>
  <c r="AK68" i="15"/>
  <c r="AJ68" i="15"/>
  <c r="AG68" i="15"/>
  <c r="AE68" i="15"/>
  <c r="K68" i="15"/>
  <c r="N68" i="15" s="1"/>
  <c r="Q68" i="15" s="1"/>
  <c r="AH68" i="15" s="1"/>
  <c r="H68" i="15"/>
  <c r="AR67" i="15"/>
  <c r="AQ67" i="15"/>
  <c r="AP67" i="15"/>
  <c r="AO67" i="15"/>
  <c r="AN67" i="15"/>
  <c r="AM67" i="15"/>
  <c r="AL67" i="15"/>
  <c r="AK67" i="15"/>
  <c r="AJ67" i="15"/>
  <c r="H67" i="15"/>
  <c r="AR66" i="15"/>
  <c r="AQ66" i="15"/>
  <c r="AP66" i="15"/>
  <c r="AO66" i="15"/>
  <c r="AN66" i="15"/>
  <c r="AM66" i="15"/>
  <c r="AL66" i="15"/>
  <c r="AK66" i="15"/>
  <c r="AJ66" i="15"/>
  <c r="H66" i="15"/>
  <c r="AE66" i="15" s="1"/>
  <c r="AR65" i="15"/>
  <c r="AQ65" i="15"/>
  <c r="AP65" i="15"/>
  <c r="AO65" i="15"/>
  <c r="AN65" i="15"/>
  <c r="AM65" i="15"/>
  <c r="AL65" i="15"/>
  <c r="AK65" i="15"/>
  <c r="AJ65" i="15"/>
  <c r="H65" i="15"/>
  <c r="AE65" i="15" s="1"/>
  <c r="AR64" i="15"/>
  <c r="AQ64" i="15"/>
  <c r="AP64" i="15"/>
  <c r="AO64" i="15"/>
  <c r="AN64" i="15"/>
  <c r="AM64" i="15"/>
  <c r="AL64" i="15"/>
  <c r="AK64" i="15"/>
  <c r="AJ64" i="15"/>
  <c r="H64" i="15"/>
  <c r="AE64" i="15" s="1"/>
  <c r="AR63" i="15"/>
  <c r="AQ63" i="15"/>
  <c r="AP63" i="15"/>
  <c r="AO63" i="15"/>
  <c r="AN63" i="15"/>
  <c r="AM63" i="15"/>
  <c r="AL63" i="15"/>
  <c r="AK63" i="15"/>
  <c r="AJ63" i="15"/>
  <c r="H63" i="15"/>
  <c r="AE63" i="15" s="1"/>
  <c r="AR62" i="15"/>
  <c r="AQ62" i="15"/>
  <c r="AP62" i="15"/>
  <c r="AO62" i="15"/>
  <c r="AN62" i="15"/>
  <c r="AM62" i="15"/>
  <c r="AL62" i="15"/>
  <c r="AK62" i="15"/>
  <c r="AJ62" i="15"/>
  <c r="K62" i="15"/>
  <c r="AF62" i="15" s="1"/>
  <c r="H62" i="15"/>
  <c r="AE62" i="15" s="1"/>
  <c r="AR61" i="15"/>
  <c r="AQ61" i="15"/>
  <c r="AP61" i="15"/>
  <c r="AO61" i="15"/>
  <c r="AN61" i="15"/>
  <c r="AM61" i="15"/>
  <c r="AL61" i="15"/>
  <c r="AK61" i="15"/>
  <c r="AJ61" i="15"/>
  <c r="H61" i="15"/>
  <c r="AE61" i="15" s="1"/>
  <c r="AR60" i="15"/>
  <c r="AQ60" i="15"/>
  <c r="AP60" i="15"/>
  <c r="AO60" i="15"/>
  <c r="AN60" i="15"/>
  <c r="AM60" i="15"/>
  <c r="AL60" i="15"/>
  <c r="AK60" i="15"/>
  <c r="AJ60" i="15"/>
  <c r="AE60" i="15"/>
  <c r="H60" i="15"/>
  <c r="K60" i="15" s="1"/>
  <c r="AR59" i="15"/>
  <c r="AQ59" i="15"/>
  <c r="AP59" i="15"/>
  <c r="AO59" i="15"/>
  <c r="AN59" i="15"/>
  <c r="AM59" i="15"/>
  <c r="AL59" i="15"/>
  <c r="AK59" i="15"/>
  <c r="AJ59" i="15"/>
  <c r="AE59" i="15"/>
  <c r="H59" i="15"/>
  <c r="K59" i="15" s="1"/>
  <c r="AR58" i="15"/>
  <c r="AQ58" i="15"/>
  <c r="AP58" i="15"/>
  <c r="AO58" i="15"/>
  <c r="AN58" i="15"/>
  <c r="AM58" i="15"/>
  <c r="AL58" i="15"/>
  <c r="AK58" i="15"/>
  <c r="AJ58" i="15"/>
  <c r="AE58" i="15"/>
  <c r="H58" i="15"/>
  <c r="K58" i="15" s="1"/>
  <c r="AR57" i="15"/>
  <c r="AQ57" i="15"/>
  <c r="AP57" i="15"/>
  <c r="AO57" i="15"/>
  <c r="AN57" i="15"/>
  <c r="AM57" i="15"/>
  <c r="AL57" i="15"/>
  <c r="AK57" i="15"/>
  <c r="AJ57" i="15"/>
  <c r="K57" i="15"/>
  <c r="N57" i="15" s="1"/>
  <c r="H57" i="15"/>
  <c r="AE57" i="15" s="1"/>
  <c r="AR56" i="15"/>
  <c r="AQ56" i="15"/>
  <c r="AP56" i="15"/>
  <c r="AO56" i="15"/>
  <c r="AN56" i="15"/>
  <c r="AM56" i="15"/>
  <c r="AL56" i="15"/>
  <c r="AK56" i="15"/>
  <c r="AJ56" i="15"/>
  <c r="H56" i="15"/>
  <c r="AE56" i="15" s="1"/>
  <c r="AR55" i="15"/>
  <c r="AQ55" i="15"/>
  <c r="AP55" i="15"/>
  <c r="AO55" i="15"/>
  <c r="AN55" i="15"/>
  <c r="AM55" i="15"/>
  <c r="AL55" i="15"/>
  <c r="AK55" i="15"/>
  <c r="AJ55" i="15"/>
  <c r="H55" i="15"/>
  <c r="K55" i="15" s="1"/>
  <c r="AR54" i="15"/>
  <c r="AQ54" i="15"/>
  <c r="AP54" i="15"/>
  <c r="AO54" i="15"/>
  <c r="AN54" i="15"/>
  <c r="AM54" i="15"/>
  <c r="AL54" i="15"/>
  <c r="AK54" i="15"/>
  <c r="AJ54" i="15"/>
  <c r="H54" i="15"/>
  <c r="AE54" i="15" s="1"/>
  <c r="AR53" i="15"/>
  <c r="AQ53" i="15"/>
  <c r="AP53" i="15"/>
  <c r="AO53" i="15"/>
  <c r="AN53" i="15"/>
  <c r="AM53" i="15"/>
  <c r="AL53" i="15"/>
  <c r="AK53" i="15"/>
  <c r="H53" i="15"/>
  <c r="K53" i="15" s="1"/>
  <c r="D53" i="15"/>
  <c r="AJ53" i="15" s="1"/>
  <c r="AR52" i="15"/>
  <c r="AQ52" i="15"/>
  <c r="AP52" i="15"/>
  <c r="AO52" i="15"/>
  <c r="AN52" i="15"/>
  <c r="AM52" i="15"/>
  <c r="AL52" i="15"/>
  <c r="AK52" i="15"/>
  <c r="AJ52" i="15"/>
  <c r="AE52" i="15"/>
  <c r="H52" i="15"/>
  <c r="K52" i="15" s="1"/>
  <c r="AR51" i="15"/>
  <c r="AQ51" i="15"/>
  <c r="AP51" i="15"/>
  <c r="AO51" i="15"/>
  <c r="AN51" i="15"/>
  <c r="AM51" i="15"/>
  <c r="AL51" i="15"/>
  <c r="AK51" i="15"/>
  <c r="AJ51" i="15"/>
  <c r="AE51" i="15"/>
  <c r="H51" i="15"/>
  <c r="K51" i="15" s="1"/>
  <c r="AR50" i="15"/>
  <c r="AQ50" i="15"/>
  <c r="AP50" i="15"/>
  <c r="AO50" i="15"/>
  <c r="AN50" i="15"/>
  <c r="AM50" i="15"/>
  <c r="AL50" i="15"/>
  <c r="AK50" i="15"/>
  <c r="AJ50" i="15"/>
  <c r="K50" i="15"/>
  <c r="N50" i="15" s="1"/>
  <c r="H50" i="15"/>
  <c r="AE50" i="15" s="1"/>
  <c r="AR49" i="15"/>
  <c r="AQ49" i="15"/>
  <c r="AP49" i="15"/>
  <c r="AO49" i="15"/>
  <c r="AN49" i="15"/>
  <c r="AM49" i="15"/>
  <c r="AL49" i="15"/>
  <c r="AK49" i="15"/>
  <c r="AJ49" i="15"/>
  <c r="H49" i="15"/>
  <c r="AE49" i="15" s="1"/>
  <c r="AR48" i="15"/>
  <c r="AQ48" i="15"/>
  <c r="AP48" i="15"/>
  <c r="AO48" i="15"/>
  <c r="AN48" i="15"/>
  <c r="AM48" i="15"/>
  <c r="AL48" i="15"/>
  <c r="AK48" i="15"/>
  <c r="AJ48" i="15"/>
  <c r="H48" i="15"/>
  <c r="K48" i="15" s="1"/>
  <c r="AR47" i="15"/>
  <c r="AQ47" i="15"/>
  <c r="AP47" i="15"/>
  <c r="AO47" i="15"/>
  <c r="AN47" i="15"/>
  <c r="AM47" i="15"/>
  <c r="AL47" i="15"/>
  <c r="AK47" i="15"/>
  <c r="AJ47" i="15"/>
  <c r="H47" i="15"/>
  <c r="AE47" i="15" s="1"/>
  <c r="AR46" i="15"/>
  <c r="AQ46" i="15"/>
  <c r="AP46" i="15"/>
  <c r="AO46" i="15"/>
  <c r="AN46" i="15"/>
  <c r="AM46" i="15"/>
  <c r="AL46" i="15"/>
  <c r="AK46" i="15"/>
  <c r="AJ46" i="15"/>
  <c r="AE46" i="15"/>
  <c r="K46" i="15"/>
  <c r="AF46" i="15" s="1"/>
  <c r="H46" i="15"/>
  <c r="AR45" i="15"/>
  <c r="AQ45" i="15"/>
  <c r="AP45" i="15"/>
  <c r="AO45" i="15"/>
  <c r="AN45" i="15"/>
  <c r="AM45" i="15"/>
  <c r="AL45" i="15"/>
  <c r="AK45" i="15"/>
  <c r="AJ45" i="15"/>
  <c r="H45" i="15"/>
  <c r="K45" i="15" s="1"/>
  <c r="AR44" i="15"/>
  <c r="AQ44" i="15"/>
  <c r="AP44" i="15"/>
  <c r="AO44" i="15"/>
  <c r="AN44" i="15"/>
  <c r="AM44" i="15"/>
  <c r="AL44" i="15"/>
  <c r="AK44" i="15"/>
  <c r="AJ44" i="15"/>
  <c r="K44" i="15"/>
  <c r="N44" i="15" s="1"/>
  <c r="H44" i="15"/>
  <c r="AE44" i="15" s="1"/>
  <c r="AR43" i="15"/>
  <c r="AQ43" i="15"/>
  <c r="AP43" i="15"/>
  <c r="AO43" i="15"/>
  <c r="AN43" i="15"/>
  <c r="AM43" i="15"/>
  <c r="AL43" i="15"/>
  <c r="AK43" i="15"/>
  <c r="AJ43" i="15"/>
  <c r="H43" i="15"/>
  <c r="K43" i="15" s="1"/>
  <c r="AR42" i="15"/>
  <c r="AQ42" i="15"/>
  <c r="AP42" i="15"/>
  <c r="AO42" i="15"/>
  <c r="AN42" i="15"/>
  <c r="AM42" i="15"/>
  <c r="AL42" i="15"/>
  <c r="AK42" i="15"/>
  <c r="AJ42" i="15"/>
  <c r="H42" i="15"/>
  <c r="AE42" i="15" s="1"/>
  <c r="AR41" i="15"/>
  <c r="AQ41" i="15"/>
  <c r="AP41" i="15"/>
  <c r="AO41" i="15"/>
  <c r="AN41" i="15"/>
  <c r="AM41" i="15"/>
  <c r="AL41" i="15"/>
  <c r="AK41" i="15"/>
  <c r="AJ41" i="15"/>
  <c r="H41" i="15"/>
  <c r="AE41" i="15" s="1"/>
  <c r="AR40" i="15"/>
  <c r="AQ40" i="15"/>
  <c r="AP40" i="15"/>
  <c r="AO40" i="15"/>
  <c r="AN40" i="15"/>
  <c r="AM40" i="15"/>
  <c r="AL40" i="15"/>
  <c r="AK40" i="15"/>
  <c r="AJ40" i="15"/>
  <c r="H40" i="15"/>
  <c r="K40" i="15" s="1"/>
  <c r="AR39" i="15"/>
  <c r="AQ39" i="15"/>
  <c r="AP39" i="15"/>
  <c r="AO39" i="15"/>
  <c r="AN39" i="15"/>
  <c r="AM39" i="15"/>
  <c r="AL39" i="15"/>
  <c r="AK39" i="15"/>
  <c r="AJ39" i="15"/>
  <c r="K39" i="15"/>
  <c r="N39" i="15" s="1"/>
  <c r="H39" i="15"/>
  <c r="AE39" i="15" s="1"/>
  <c r="AR38" i="15"/>
  <c r="AQ38" i="15"/>
  <c r="AP38" i="15"/>
  <c r="AO38" i="15"/>
  <c r="AN38" i="15"/>
  <c r="AM38" i="15"/>
  <c r="AL38" i="15"/>
  <c r="AK38" i="15"/>
  <c r="AJ38" i="15"/>
  <c r="H38" i="15"/>
  <c r="AE38" i="15" s="1"/>
  <c r="AR37" i="15"/>
  <c r="AQ37" i="15"/>
  <c r="AP37" i="15"/>
  <c r="AO37" i="15"/>
  <c r="AN37" i="15"/>
  <c r="AM37" i="15"/>
  <c r="AL37" i="15"/>
  <c r="AK37" i="15"/>
  <c r="AJ37" i="15"/>
  <c r="H37" i="15"/>
  <c r="K37" i="15" s="1"/>
  <c r="AR36" i="15"/>
  <c r="AQ36" i="15"/>
  <c r="AP36" i="15"/>
  <c r="AO36" i="15"/>
  <c r="AN36" i="15"/>
  <c r="AM36" i="15"/>
  <c r="AL36" i="15"/>
  <c r="AK36" i="15"/>
  <c r="AJ36" i="15"/>
  <c r="U36" i="15"/>
  <c r="T36" i="15"/>
  <c r="H36" i="15"/>
  <c r="K36" i="15" s="1"/>
  <c r="AR35" i="15"/>
  <c r="AQ35" i="15"/>
  <c r="AP35" i="15"/>
  <c r="AO35" i="15"/>
  <c r="AN35" i="15"/>
  <c r="AM35" i="15"/>
  <c r="AL35" i="15"/>
  <c r="AK35" i="15"/>
  <c r="H35" i="15"/>
  <c r="AE35" i="15" s="1"/>
  <c r="D35" i="15"/>
  <c r="AJ35" i="15" s="1"/>
  <c r="AR34" i="15"/>
  <c r="AQ34" i="15"/>
  <c r="AP34" i="15"/>
  <c r="AO34" i="15"/>
  <c r="AN34" i="15"/>
  <c r="AM34" i="15"/>
  <c r="AL34" i="15"/>
  <c r="AK34" i="15"/>
  <c r="AJ34" i="15"/>
  <c r="K34" i="15"/>
  <c r="N34" i="15" s="1"/>
  <c r="H34" i="15"/>
  <c r="AE34" i="15" s="1"/>
  <c r="D34" i="15"/>
  <c r="AR33" i="15"/>
  <c r="AQ33" i="15"/>
  <c r="AP33" i="15"/>
  <c r="AO33" i="15"/>
  <c r="AN33" i="15"/>
  <c r="AM33" i="15"/>
  <c r="AL33" i="15"/>
  <c r="AK33" i="15"/>
  <c r="AE33" i="15"/>
  <c r="H33" i="15"/>
  <c r="K33" i="15" s="1"/>
  <c r="D33" i="15"/>
  <c r="AJ33" i="15" s="1"/>
  <c r="AR32" i="15"/>
  <c r="AQ32" i="15"/>
  <c r="AP32" i="15"/>
  <c r="AO32" i="15"/>
  <c r="AN32" i="15"/>
  <c r="AM32" i="15"/>
  <c r="AL32" i="15"/>
  <c r="AK32" i="15"/>
  <c r="AJ32" i="15"/>
  <c r="AE32" i="15"/>
  <c r="H32" i="15"/>
  <c r="K32" i="15" s="1"/>
  <c r="D32" i="15"/>
  <c r="AR31" i="15"/>
  <c r="AQ31" i="15"/>
  <c r="AP31" i="15"/>
  <c r="AO31" i="15"/>
  <c r="AN31" i="15"/>
  <c r="AM31" i="15"/>
  <c r="AL31" i="15"/>
  <c r="AK31" i="15"/>
  <c r="H31" i="15"/>
  <c r="AE31" i="15" s="1"/>
  <c r="D31" i="15"/>
  <c r="AJ31" i="15" s="1"/>
  <c r="AR30" i="15"/>
  <c r="AQ30" i="15"/>
  <c r="AP30" i="15"/>
  <c r="AO30" i="15"/>
  <c r="AN30" i="15"/>
  <c r="AM30" i="15"/>
  <c r="AL30" i="15"/>
  <c r="AK30" i="15"/>
  <c r="H30" i="15"/>
  <c r="AE30" i="15" s="1"/>
  <c r="D30" i="15"/>
  <c r="AJ30" i="15" s="1"/>
  <c r="AR29" i="15"/>
  <c r="AQ29" i="15"/>
  <c r="AP29" i="15"/>
  <c r="AO29" i="15"/>
  <c r="AN29" i="15"/>
  <c r="AM29" i="15"/>
  <c r="AL29" i="15"/>
  <c r="AK29" i="15"/>
  <c r="AJ29" i="15"/>
  <c r="H29" i="15"/>
  <c r="K29" i="15" s="1"/>
  <c r="D29" i="15"/>
  <c r="AR28" i="15"/>
  <c r="AQ28" i="15"/>
  <c r="AP28" i="15"/>
  <c r="AO28" i="15"/>
  <c r="AN28" i="15"/>
  <c r="AM28" i="15"/>
  <c r="AL28" i="15"/>
  <c r="AK28" i="15"/>
  <c r="AE28" i="15"/>
  <c r="H28" i="15"/>
  <c r="K28" i="15" s="1"/>
  <c r="D28" i="15"/>
  <c r="AJ28" i="15" s="1"/>
  <c r="AR27" i="15"/>
  <c r="AQ27" i="15"/>
  <c r="AP27" i="15"/>
  <c r="AO27" i="15"/>
  <c r="AN27" i="15"/>
  <c r="AM27" i="15"/>
  <c r="AL27" i="15"/>
  <c r="AK27" i="15"/>
  <c r="AJ27" i="15"/>
  <c r="H27" i="15"/>
  <c r="AE27" i="15" s="1"/>
  <c r="AR26" i="15"/>
  <c r="AQ26" i="15"/>
  <c r="AP26" i="15"/>
  <c r="AO26" i="15"/>
  <c r="AN26" i="15"/>
  <c r="AM26" i="15"/>
  <c r="AL26" i="15"/>
  <c r="AK26" i="15"/>
  <c r="AJ26" i="15"/>
  <c r="H26" i="15"/>
  <c r="K26" i="15" s="1"/>
  <c r="AR25" i="15"/>
  <c r="AQ25" i="15"/>
  <c r="AP25" i="15"/>
  <c r="AO25" i="15"/>
  <c r="AN25" i="15"/>
  <c r="AM25" i="15"/>
  <c r="AL25" i="15"/>
  <c r="AK25" i="15"/>
  <c r="AJ25" i="15"/>
  <c r="K25" i="15"/>
  <c r="AF25" i="15" s="1"/>
  <c r="H25" i="15"/>
  <c r="AE25" i="15" s="1"/>
  <c r="AR24" i="15"/>
  <c r="AQ24" i="15"/>
  <c r="AP24" i="15"/>
  <c r="AO24" i="15"/>
  <c r="AN24" i="15"/>
  <c r="AM24" i="15"/>
  <c r="AL24" i="15"/>
  <c r="AK24" i="15"/>
  <c r="AJ24" i="15"/>
  <c r="H24" i="15"/>
  <c r="AE24" i="15" s="1"/>
  <c r="AR23" i="15"/>
  <c r="AQ23" i="15"/>
  <c r="AP23" i="15"/>
  <c r="AO23" i="15"/>
  <c r="AN23" i="15"/>
  <c r="AM23" i="15"/>
  <c r="AL23" i="15"/>
  <c r="AK23" i="15"/>
  <c r="AJ23" i="15"/>
  <c r="AE23" i="15"/>
  <c r="H23" i="15"/>
  <c r="K23" i="15" s="1"/>
  <c r="AR22" i="15"/>
  <c r="AQ22" i="15"/>
  <c r="AP22" i="15"/>
  <c r="AO22" i="15"/>
  <c r="AN22" i="15"/>
  <c r="AM22" i="15"/>
  <c r="AL22" i="15"/>
  <c r="AK22" i="15"/>
  <c r="AJ22" i="15"/>
  <c r="AE22" i="15"/>
  <c r="U22" i="15"/>
  <c r="T22" i="15"/>
  <c r="H22" i="15"/>
  <c r="K22" i="15" s="1"/>
  <c r="AR21" i="15"/>
  <c r="AQ21" i="15"/>
  <c r="AP21" i="15"/>
  <c r="AO21" i="15"/>
  <c r="AN21" i="15"/>
  <c r="AM21" i="15"/>
  <c r="AL21" i="15"/>
  <c r="AK21" i="15"/>
  <c r="AJ21" i="15"/>
  <c r="H21" i="15"/>
  <c r="AE21" i="15" s="1"/>
  <c r="AR20" i="15"/>
  <c r="AQ20" i="15"/>
  <c r="AP20" i="15"/>
  <c r="AO20" i="15"/>
  <c r="AN20" i="15"/>
  <c r="AM20" i="15"/>
  <c r="AL20" i="15"/>
  <c r="AK20" i="15"/>
  <c r="AJ20" i="15"/>
  <c r="H20" i="15"/>
  <c r="AE20" i="15" s="1"/>
  <c r="AR19" i="15"/>
  <c r="AQ19" i="15"/>
  <c r="AP19" i="15"/>
  <c r="AO19" i="15"/>
  <c r="AN19" i="15"/>
  <c r="AM19" i="15"/>
  <c r="AL19" i="15"/>
  <c r="AK19" i="15"/>
  <c r="AJ19" i="15"/>
  <c r="H19" i="15"/>
  <c r="AE19" i="15" s="1"/>
  <c r="AR18" i="15"/>
  <c r="AQ18" i="15"/>
  <c r="AP18" i="15"/>
  <c r="AO18" i="15"/>
  <c r="AN18" i="15"/>
  <c r="AM18" i="15"/>
  <c r="AL18" i="15"/>
  <c r="AK18" i="15"/>
  <c r="AJ18" i="15"/>
  <c r="H18" i="15"/>
  <c r="AE18" i="15" s="1"/>
  <c r="AR17" i="15"/>
  <c r="AQ17" i="15"/>
  <c r="AP17" i="15"/>
  <c r="AO17" i="15"/>
  <c r="AN17" i="15"/>
  <c r="AM17" i="15"/>
  <c r="AL17" i="15"/>
  <c r="AK17" i="15"/>
  <c r="H17" i="15"/>
  <c r="K17" i="15" s="1"/>
  <c r="D17" i="15"/>
  <c r="AJ17" i="15" s="1"/>
  <c r="AR16" i="15"/>
  <c r="AQ16" i="15"/>
  <c r="AP16" i="15"/>
  <c r="AO16" i="15"/>
  <c r="AN16" i="15"/>
  <c r="AM16" i="15"/>
  <c r="AL16" i="15"/>
  <c r="AK16" i="15"/>
  <c r="H16" i="15"/>
  <c r="K16" i="15" s="1"/>
  <c r="D16" i="15"/>
  <c r="AJ16" i="15" s="1"/>
  <c r="AR15" i="15"/>
  <c r="AQ15" i="15"/>
  <c r="AP15" i="15"/>
  <c r="AO15" i="15"/>
  <c r="AN15" i="15"/>
  <c r="AM15" i="15"/>
  <c r="AL15" i="15"/>
  <c r="AK15" i="15"/>
  <c r="H15" i="15"/>
  <c r="AE15" i="15" s="1"/>
  <c r="D15" i="15"/>
  <c r="AJ15" i="15" s="1"/>
  <c r="AR14" i="15"/>
  <c r="AQ14" i="15"/>
  <c r="AP14" i="15"/>
  <c r="AO14" i="15"/>
  <c r="AN14" i="15"/>
  <c r="AM14" i="15"/>
  <c r="AL14" i="15"/>
  <c r="AK14" i="15"/>
  <c r="AJ14" i="15"/>
  <c r="K14" i="15"/>
  <c r="N14" i="15" s="1"/>
  <c r="H14" i="15"/>
  <c r="AE14" i="15" s="1"/>
  <c r="D14" i="15"/>
  <c r="AR13" i="15"/>
  <c r="AQ13" i="15"/>
  <c r="AP13" i="15"/>
  <c r="AO13" i="15"/>
  <c r="AN13" i="15"/>
  <c r="AM13" i="15"/>
  <c r="AL13" i="15"/>
  <c r="AK13" i="15"/>
  <c r="AH13" i="15"/>
  <c r="AE13" i="15"/>
  <c r="H13" i="15"/>
  <c r="K13" i="15" s="1"/>
  <c r="D13" i="15"/>
  <c r="AJ13" i="15" s="1"/>
  <c r="AR12" i="15"/>
  <c r="AQ12" i="15"/>
  <c r="AP12" i="15"/>
  <c r="AO12" i="15"/>
  <c r="AN12" i="15"/>
  <c r="AM12" i="15"/>
  <c r="AL12" i="15"/>
  <c r="AK12" i="15"/>
  <c r="AJ12" i="15"/>
  <c r="K12" i="15"/>
  <c r="N12" i="15" s="1"/>
  <c r="H12" i="15"/>
  <c r="AE12" i="15" s="1"/>
  <c r="AR11" i="15"/>
  <c r="AQ11" i="15"/>
  <c r="AP11" i="15"/>
  <c r="AO11" i="15"/>
  <c r="AN11" i="15"/>
  <c r="AM11" i="15"/>
  <c r="AL11" i="15"/>
  <c r="AK11" i="15"/>
  <c r="AJ11" i="15"/>
  <c r="H11" i="15"/>
  <c r="K11" i="15" s="1"/>
  <c r="AR10" i="15"/>
  <c r="AQ10" i="15"/>
  <c r="AP10" i="15"/>
  <c r="AO10" i="15"/>
  <c r="AN10" i="15"/>
  <c r="AM10" i="15"/>
  <c r="AL10" i="15"/>
  <c r="AK10" i="15"/>
  <c r="AJ10" i="15"/>
  <c r="H10" i="15"/>
  <c r="AE10" i="15" s="1"/>
  <c r="AR9" i="15"/>
  <c r="AQ9" i="15"/>
  <c r="AP9" i="15"/>
  <c r="AO9" i="15"/>
  <c r="AN9" i="15"/>
  <c r="AM9" i="15"/>
  <c r="AL9" i="15"/>
  <c r="AK9" i="15"/>
  <c r="AJ9" i="15"/>
  <c r="H9" i="15"/>
  <c r="AE9" i="15" s="1"/>
  <c r="AR8" i="15"/>
  <c r="AQ8" i="15"/>
  <c r="AP8" i="15"/>
  <c r="AO8" i="15"/>
  <c r="AN8" i="15"/>
  <c r="AM8" i="15"/>
  <c r="AL8" i="15"/>
  <c r="AK8" i="15"/>
  <c r="AJ8" i="15"/>
  <c r="H8" i="15"/>
  <c r="AK142" i="10"/>
  <c r="AL142" i="10"/>
  <c r="AM142" i="10"/>
  <c r="AN142" i="10"/>
  <c r="AO142" i="10"/>
  <c r="AP142" i="10"/>
  <c r="AQ142" i="10"/>
  <c r="AR142" i="10"/>
  <c r="AK143" i="10"/>
  <c r="AL143" i="10"/>
  <c r="AM143" i="10"/>
  <c r="AN143" i="10"/>
  <c r="AO143" i="10"/>
  <c r="AP143" i="10"/>
  <c r="AQ143" i="10"/>
  <c r="AR143" i="10"/>
  <c r="AK144" i="10"/>
  <c r="AL144" i="10"/>
  <c r="AM144" i="10"/>
  <c r="AN144" i="10"/>
  <c r="AO144" i="10"/>
  <c r="AP144" i="10"/>
  <c r="AQ144" i="10"/>
  <c r="AR144" i="10"/>
  <c r="AK145" i="10"/>
  <c r="AL145" i="10"/>
  <c r="AM145" i="10"/>
  <c r="AN145" i="10"/>
  <c r="AO145" i="10"/>
  <c r="AP145" i="10"/>
  <c r="AQ145" i="10"/>
  <c r="AR145" i="10"/>
  <c r="AK146" i="10"/>
  <c r="AL146" i="10"/>
  <c r="AM146" i="10"/>
  <c r="AN146" i="10"/>
  <c r="AO146" i="10"/>
  <c r="AP146" i="10"/>
  <c r="AQ146" i="10"/>
  <c r="AR146" i="10"/>
  <c r="AK147" i="10"/>
  <c r="AL147" i="10"/>
  <c r="AM147" i="10"/>
  <c r="AN147" i="10"/>
  <c r="AO147" i="10"/>
  <c r="AP147" i="10"/>
  <c r="AQ147" i="10"/>
  <c r="AR147" i="10"/>
  <c r="AK129" i="10"/>
  <c r="AL129" i="10"/>
  <c r="AM129" i="10"/>
  <c r="AN129" i="10"/>
  <c r="AO129" i="10"/>
  <c r="AP129" i="10"/>
  <c r="AQ129" i="10"/>
  <c r="AR129" i="10"/>
  <c r="AK130" i="10"/>
  <c r="AL130" i="10"/>
  <c r="AM130" i="10"/>
  <c r="AN130" i="10"/>
  <c r="AO130" i="10"/>
  <c r="AP130" i="10"/>
  <c r="AQ130" i="10"/>
  <c r="AR130" i="10"/>
  <c r="AK131" i="10"/>
  <c r="AL131" i="10"/>
  <c r="AM131" i="10"/>
  <c r="AN131" i="10"/>
  <c r="AO131" i="10"/>
  <c r="AP131" i="10"/>
  <c r="AQ131" i="10"/>
  <c r="AR131" i="10"/>
  <c r="AK132" i="10"/>
  <c r="AL132" i="10"/>
  <c r="AM132" i="10"/>
  <c r="AN132" i="10"/>
  <c r="AO132" i="10"/>
  <c r="AP132" i="10"/>
  <c r="AQ132" i="10"/>
  <c r="AR132" i="10"/>
  <c r="AK133" i="10"/>
  <c r="AL133" i="10"/>
  <c r="AM133" i="10"/>
  <c r="AN133" i="10"/>
  <c r="AO133" i="10"/>
  <c r="AP133" i="10"/>
  <c r="AQ133" i="10"/>
  <c r="AR133" i="10"/>
  <c r="AK134" i="10"/>
  <c r="AL134" i="10"/>
  <c r="AM134" i="10"/>
  <c r="AN134" i="10"/>
  <c r="AO134" i="10"/>
  <c r="AP134" i="10"/>
  <c r="AQ134" i="10"/>
  <c r="AR134" i="10"/>
  <c r="AK135" i="10"/>
  <c r="AL135" i="10"/>
  <c r="AM135" i="10"/>
  <c r="AN135" i="10"/>
  <c r="AO135" i="10"/>
  <c r="AP135" i="10"/>
  <c r="AQ135" i="10"/>
  <c r="AR135" i="10"/>
  <c r="AK136" i="10"/>
  <c r="AL136" i="10"/>
  <c r="AM136" i="10"/>
  <c r="AN136" i="10"/>
  <c r="AO136" i="10"/>
  <c r="AP136" i="10"/>
  <c r="AQ136" i="10"/>
  <c r="AR136" i="10"/>
  <c r="AK137" i="10"/>
  <c r="AL137" i="10"/>
  <c r="AM137" i="10"/>
  <c r="AN137" i="10"/>
  <c r="AO137" i="10"/>
  <c r="AP137" i="10"/>
  <c r="AQ137" i="10"/>
  <c r="AR137" i="10"/>
  <c r="AK138" i="10"/>
  <c r="AL138" i="10"/>
  <c r="AM138" i="10"/>
  <c r="AN138" i="10"/>
  <c r="AO138" i="10"/>
  <c r="AP138" i="10"/>
  <c r="AQ138" i="10"/>
  <c r="AR138" i="10"/>
  <c r="AK139" i="10"/>
  <c r="AL139" i="10"/>
  <c r="AM139" i="10"/>
  <c r="AN139" i="10"/>
  <c r="AO139" i="10"/>
  <c r="AP139" i="10"/>
  <c r="AQ139" i="10"/>
  <c r="AR139" i="10"/>
  <c r="AK140" i="10"/>
  <c r="AL140" i="10"/>
  <c r="AM140" i="10"/>
  <c r="AN140" i="10"/>
  <c r="AO140" i="10"/>
  <c r="AP140" i="10"/>
  <c r="AQ140" i="10"/>
  <c r="AR140" i="10"/>
  <c r="AK141" i="10"/>
  <c r="AL141" i="10"/>
  <c r="AM141" i="10"/>
  <c r="AN141" i="10"/>
  <c r="AO141" i="10"/>
  <c r="AP141" i="10"/>
  <c r="AQ141" i="10"/>
  <c r="AR141" i="10"/>
  <c r="AK111" i="10"/>
  <c r="AL111" i="10"/>
  <c r="AM111" i="10"/>
  <c r="AN111" i="10"/>
  <c r="AO111" i="10"/>
  <c r="AP111" i="10"/>
  <c r="AQ111" i="10"/>
  <c r="AR111" i="10"/>
  <c r="AK112" i="10"/>
  <c r="AL112" i="10"/>
  <c r="AM112" i="10"/>
  <c r="AN112" i="10"/>
  <c r="AO112" i="10"/>
  <c r="AP112" i="10"/>
  <c r="AQ112" i="10"/>
  <c r="AR112" i="10"/>
  <c r="AK113" i="10"/>
  <c r="AL113" i="10"/>
  <c r="AM113" i="10"/>
  <c r="AN113" i="10"/>
  <c r="AO113" i="10"/>
  <c r="AP113" i="10"/>
  <c r="AQ113" i="10"/>
  <c r="AR113" i="10"/>
  <c r="AK114" i="10"/>
  <c r="AL114" i="10"/>
  <c r="AM114" i="10"/>
  <c r="AN114" i="10"/>
  <c r="AO114" i="10"/>
  <c r="AP114" i="10"/>
  <c r="AQ114" i="10"/>
  <c r="AR114" i="10"/>
  <c r="AK115" i="10"/>
  <c r="AL115" i="10"/>
  <c r="AM115" i="10"/>
  <c r="AN115" i="10"/>
  <c r="AO115" i="10"/>
  <c r="AP115" i="10"/>
  <c r="AQ115" i="10"/>
  <c r="AR115" i="10"/>
  <c r="AK116" i="10"/>
  <c r="AL116" i="10"/>
  <c r="AM116" i="10"/>
  <c r="AN116" i="10"/>
  <c r="AO116" i="10"/>
  <c r="AP116" i="10"/>
  <c r="AQ116" i="10"/>
  <c r="AR116" i="10"/>
  <c r="AK117" i="10"/>
  <c r="AL117" i="10"/>
  <c r="AM117" i="10"/>
  <c r="AN117" i="10"/>
  <c r="AO117" i="10"/>
  <c r="AP117" i="10"/>
  <c r="AQ117" i="10"/>
  <c r="AR117" i="10"/>
  <c r="AK118" i="10"/>
  <c r="AL118" i="10"/>
  <c r="AM118" i="10"/>
  <c r="AN118" i="10"/>
  <c r="AO118" i="10"/>
  <c r="AP118" i="10"/>
  <c r="AQ118" i="10"/>
  <c r="AR118" i="10"/>
  <c r="AK119" i="10"/>
  <c r="AL119" i="10"/>
  <c r="AM119" i="10"/>
  <c r="AN119" i="10"/>
  <c r="AO119" i="10"/>
  <c r="AP119" i="10"/>
  <c r="AQ119" i="10"/>
  <c r="AR119" i="10"/>
  <c r="AK120" i="10"/>
  <c r="AL120" i="10"/>
  <c r="AM120" i="10"/>
  <c r="AN120" i="10"/>
  <c r="AO120" i="10"/>
  <c r="AP120" i="10"/>
  <c r="AQ120" i="10"/>
  <c r="AR120" i="10"/>
  <c r="AK121" i="10"/>
  <c r="AL121" i="10"/>
  <c r="AM121" i="10"/>
  <c r="AN121" i="10"/>
  <c r="AO121" i="10"/>
  <c r="AP121" i="10"/>
  <c r="AQ121" i="10"/>
  <c r="AR121" i="10"/>
  <c r="AK122" i="10"/>
  <c r="AL122" i="10"/>
  <c r="AM122" i="10"/>
  <c r="AN122" i="10"/>
  <c r="AO122" i="10"/>
  <c r="AP122" i="10"/>
  <c r="AQ122" i="10"/>
  <c r="AR122" i="10"/>
  <c r="AK123" i="10"/>
  <c r="AL123" i="10"/>
  <c r="AM123" i="10"/>
  <c r="AN123" i="10"/>
  <c r="AO123" i="10"/>
  <c r="AP123" i="10"/>
  <c r="AQ123" i="10"/>
  <c r="AR123" i="10"/>
  <c r="AK124" i="10"/>
  <c r="AL124" i="10"/>
  <c r="AM124" i="10"/>
  <c r="AN124" i="10"/>
  <c r="AO124" i="10"/>
  <c r="AP124" i="10"/>
  <c r="AQ124" i="10"/>
  <c r="AR124" i="10"/>
  <c r="AK125" i="10"/>
  <c r="AL125" i="10"/>
  <c r="AM125" i="10"/>
  <c r="AN125" i="10"/>
  <c r="AO125" i="10"/>
  <c r="AP125" i="10"/>
  <c r="AQ125" i="10"/>
  <c r="AR125" i="10"/>
  <c r="AK126" i="10"/>
  <c r="AL126" i="10"/>
  <c r="AM126" i="10"/>
  <c r="AN126" i="10"/>
  <c r="AO126" i="10"/>
  <c r="AP126" i="10"/>
  <c r="AQ126" i="10"/>
  <c r="AR126" i="10"/>
  <c r="AK127" i="10"/>
  <c r="AL127" i="10"/>
  <c r="AM127" i="10"/>
  <c r="AN127" i="10"/>
  <c r="AO127" i="10"/>
  <c r="AP127" i="10"/>
  <c r="AQ127" i="10"/>
  <c r="AR127" i="10"/>
  <c r="AK128" i="10"/>
  <c r="AL128" i="10"/>
  <c r="AM128" i="10"/>
  <c r="AN128" i="10"/>
  <c r="AO128" i="10"/>
  <c r="AP128" i="10"/>
  <c r="AQ128" i="10"/>
  <c r="AR128" i="10"/>
  <c r="AK99" i="10"/>
  <c r="AL99" i="10"/>
  <c r="AM99" i="10"/>
  <c r="AN99" i="10"/>
  <c r="AO99" i="10"/>
  <c r="AP99" i="10"/>
  <c r="AQ99" i="10"/>
  <c r="AR99" i="10"/>
  <c r="AK100" i="10"/>
  <c r="AL100" i="10"/>
  <c r="AM100" i="10"/>
  <c r="AN100" i="10"/>
  <c r="AO100" i="10"/>
  <c r="AP100" i="10"/>
  <c r="AQ100" i="10"/>
  <c r="AR100" i="10"/>
  <c r="AK101" i="10"/>
  <c r="AL101" i="10"/>
  <c r="AM101" i="10"/>
  <c r="AN101" i="10"/>
  <c r="AO101" i="10"/>
  <c r="AP101" i="10"/>
  <c r="AQ101" i="10"/>
  <c r="AR101" i="10"/>
  <c r="AK102" i="10"/>
  <c r="AL102" i="10"/>
  <c r="AM102" i="10"/>
  <c r="AN102" i="10"/>
  <c r="AO102" i="10"/>
  <c r="AP102" i="10"/>
  <c r="AQ102" i="10"/>
  <c r="AR102" i="10"/>
  <c r="AK103" i="10"/>
  <c r="AL103" i="10"/>
  <c r="AM103" i="10"/>
  <c r="AN103" i="10"/>
  <c r="AO103" i="10"/>
  <c r="AP103" i="10"/>
  <c r="AQ103" i="10"/>
  <c r="AR103" i="10"/>
  <c r="AK104" i="10"/>
  <c r="AL104" i="10"/>
  <c r="AM104" i="10"/>
  <c r="AN104" i="10"/>
  <c r="AO104" i="10"/>
  <c r="AP104" i="10"/>
  <c r="AQ104" i="10"/>
  <c r="AR104" i="10"/>
  <c r="AK105" i="10"/>
  <c r="AL105" i="10"/>
  <c r="AM105" i="10"/>
  <c r="AN105" i="10"/>
  <c r="AO105" i="10"/>
  <c r="AP105" i="10"/>
  <c r="AQ105" i="10"/>
  <c r="AR105" i="10"/>
  <c r="AK106" i="10"/>
  <c r="AL106" i="10"/>
  <c r="AM106" i="10"/>
  <c r="AN106" i="10"/>
  <c r="AO106" i="10"/>
  <c r="AP106" i="10"/>
  <c r="AQ106" i="10"/>
  <c r="AR106" i="10"/>
  <c r="AK107" i="10"/>
  <c r="AL107" i="10"/>
  <c r="AM107" i="10"/>
  <c r="AN107" i="10"/>
  <c r="AO107" i="10"/>
  <c r="AP107" i="10"/>
  <c r="AQ107" i="10"/>
  <c r="AR107" i="10"/>
  <c r="AK108" i="10"/>
  <c r="AL108" i="10"/>
  <c r="AM108" i="10"/>
  <c r="AN108" i="10"/>
  <c r="AO108" i="10"/>
  <c r="AP108" i="10"/>
  <c r="AQ108" i="10"/>
  <c r="AR108" i="10"/>
  <c r="AK109" i="10"/>
  <c r="AL109" i="10"/>
  <c r="AM109" i="10"/>
  <c r="AN109" i="10"/>
  <c r="AO109" i="10"/>
  <c r="AP109" i="10"/>
  <c r="AQ109" i="10"/>
  <c r="AR109" i="10"/>
  <c r="AK110" i="10"/>
  <c r="AL110" i="10"/>
  <c r="AM110" i="10"/>
  <c r="AN110" i="10"/>
  <c r="AO110" i="10"/>
  <c r="AP110" i="10"/>
  <c r="AQ110" i="10"/>
  <c r="AR110" i="10"/>
  <c r="AK96" i="10"/>
  <c r="AL96" i="10"/>
  <c r="AM96" i="10"/>
  <c r="AN96" i="10"/>
  <c r="AO96" i="10"/>
  <c r="AP96" i="10"/>
  <c r="AQ96" i="10"/>
  <c r="AR96" i="10"/>
  <c r="AK97" i="10"/>
  <c r="AL97" i="10"/>
  <c r="AM97" i="10"/>
  <c r="AN97" i="10"/>
  <c r="AO97" i="10"/>
  <c r="AP97" i="10"/>
  <c r="AQ97" i="10"/>
  <c r="AR97" i="10"/>
  <c r="AK98" i="10"/>
  <c r="AL98" i="10"/>
  <c r="AM98" i="10"/>
  <c r="AN98" i="10"/>
  <c r="AO98" i="10"/>
  <c r="AP98" i="10"/>
  <c r="AQ98" i="10"/>
  <c r="AR98" i="10"/>
  <c r="AK82" i="10"/>
  <c r="AL82" i="10"/>
  <c r="AM82" i="10"/>
  <c r="AN82" i="10"/>
  <c r="AO82" i="10"/>
  <c r="AP82" i="10"/>
  <c r="AQ82" i="10"/>
  <c r="AR82" i="10"/>
  <c r="AK83" i="10"/>
  <c r="AL83" i="10"/>
  <c r="AM83" i="10"/>
  <c r="AN83" i="10"/>
  <c r="AO83" i="10"/>
  <c r="AP83" i="10"/>
  <c r="AQ83" i="10"/>
  <c r="AR83" i="10"/>
  <c r="AK84" i="10"/>
  <c r="AL84" i="10"/>
  <c r="AM84" i="10"/>
  <c r="AN84" i="10"/>
  <c r="AO84" i="10"/>
  <c r="AP84" i="10"/>
  <c r="AQ84" i="10"/>
  <c r="AR84" i="10"/>
  <c r="AK85" i="10"/>
  <c r="AL85" i="10"/>
  <c r="AM85" i="10"/>
  <c r="AN85" i="10"/>
  <c r="AO85" i="10"/>
  <c r="AP85" i="10"/>
  <c r="AQ85" i="10"/>
  <c r="AR85" i="10"/>
  <c r="AK86" i="10"/>
  <c r="AL86" i="10"/>
  <c r="AM86" i="10"/>
  <c r="AN86" i="10"/>
  <c r="AO86" i="10"/>
  <c r="AP86" i="10"/>
  <c r="AQ86" i="10"/>
  <c r="AR86" i="10"/>
  <c r="AK87" i="10"/>
  <c r="AL87" i="10"/>
  <c r="AM87" i="10"/>
  <c r="AN87" i="10"/>
  <c r="AO87" i="10"/>
  <c r="AP87" i="10"/>
  <c r="AQ87" i="10"/>
  <c r="AR87" i="10"/>
  <c r="AK88" i="10"/>
  <c r="AL88" i="10"/>
  <c r="AM88" i="10"/>
  <c r="AN88" i="10"/>
  <c r="AO88" i="10"/>
  <c r="AP88" i="10"/>
  <c r="AQ88" i="10"/>
  <c r="AR88" i="10"/>
  <c r="AK89" i="10"/>
  <c r="AL89" i="10"/>
  <c r="AM89" i="10"/>
  <c r="AN89" i="10"/>
  <c r="AO89" i="10"/>
  <c r="AP89" i="10"/>
  <c r="AQ89" i="10"/>
  <c r="AR89" i="10"/>
  <c r="AK90" i="10"/>
  <c r="AL90" i="10"/>
  <c r="AM90" i="10"/>
  <c r="AN90" i="10"/>
  <c r="AO90" i="10"/>
  <c r="AP90" i="10"/>
  <c r="AQ90" i="10"/>
  <c r="AR90" i="10"/>
  <c r="AK91" i="10"/>
  <c r="AL91" i="10"/>
  <c r="AM91" i="10"/>
  <c r="AN91" i="10"/>
  <c r="AO91" i="10"/>
  <c r="AP91" i="10"/>
  <c r="AQ91" i="10"/>
  <c r="AR91" i="10"/>
  <c r="AK92" i="10"/>
  <c r="AL92" i="10"/>
  <c r="AM92" i="10"/>
  <c r="AN92" i="10"/>
  <c r="AO92" i="10"/>
  <c r="AP92" i="10"/>
  <c r="AQ92" i="10"/>
  <c r="AR92" i="10"/>
  <c r="AK93" i="10"/>
  <c r="AL93" i="10"/>
  <c r="AM93" i="10"/>
  <c r="AN93" i="10"/>
  <c r="AO93" i="10"/>
  <c r="AP93" i="10"/>
  <c r="AQ93" i="10"/>
  <c r="AR93" i="10"/>
  <c r="AK94" i="10"/>
  <c r="AL94" i="10"/>
  <c r="AM94" i="10"/>
  <c r="AN94" i="10"/>
  <c r="AO94" i="10"/>
  <c r="AP94" i="10"/>
  <c r="AQ94" i="10"/>
  <c r="AR94" i="10"/>
  <c r="AK95" i="10"/>
  <c r="AL95" i="10"/>
  <c r="AM95" i="10"/>
  <c r="AN95" i="10"/>
  <c r="AO95" i="10"/>
  <c r="AP95" i="10"/>
  <c r="AQ95" i="10"/>
  <c r="AR95" i="10"/>
  <c r="AK69" i="10"/>
  <c r="AL69" i="10"/>
  <c r="AM69" i="10"/>
  <c r="AN69" i="10"/>
  <c r="AO69" i="10"/>
  <c r="AP69" i="10"/>
  <c r="AQ69" i="10"/>
  <c r="AR69" i="10"/>
  <c r="AK70" i="10"/>
  <c r="AL70" i="10"/>
  <c r="AM70" i="10"/>
  <c r="AN70" i="10"/>
  <c r="AO70" i="10"/>
  <c r="AP70" i="10"/>
  <c r="AQ70" i="10"/>
  <c r="AR70" i="10"/>
  <c r="AK71" i="10"/>
  <c r="AL71" i="10"/>
  <c r="AM71" i="10"/>
  <c r="AN71" i="10"/>
  <c r="AO71" i="10"/>
  <c r="AP71" i="10"/>
  <c r="AQ71" i="10"/>
  <c r="AR71" i="10"/>
  <c r="AK72" i="10"/>
  <c r="AL72" i="10"/>
  <c r="AM72" i="10"/>
  <c r="AN72" i="10"/>
  <c r="AO72" i="10"/>
  <c r="AP72" i="10"/>
  <c r="AQ72" i="10"/>
  <c r="AR72" i="10"/>
  <c r="AK73" i="10"/>
  <c r="AL73" i="10"/>
  <c r="AM73" i="10"/>
  <c r="AN73" i="10"/>
  <c r="AO73" i="10"/>
  <c r="AP73" i="10"/>
  <c r="AQ73" i="10"/>
  <c r="AR73" i="10"/>
  <c r="AK74" i="10"/>
  <c r="AL74" i="10"/>
  <c r="AM74" i="10"/>
  <c r="AN74" i="10"/>
  <c r="AO74" i="10"/>
  <c r="AP74" i="10"/>
  <c r="AQ74" i="10"/>
  <c r="AR74" i="10"/>
  <c r="AK75" i="10"/>
  <c r="AL75" i="10"/>
  <c r="AM75" i="10"/>
  <c r="AN75" i="10"/>
  <c r="AO75" i="10"/>
  <c r="AP75" i="10"/>
  <c r="AQ75" i="10"/>
  <c r="AR75" i="10"/>
  <c r="AK76" i="10"/>
  <c r="AL76" i="10"/>
  <c r="AM76" i="10"/>
  <c r="AN76" i="10"/>
  <c r="AO76" i="10"/>
  <c r="AP76" i="10"/>
  <c r="AQ76" i="10"/>
  <c r="AR76" i="10"/>
  <c r="AK77" i="10"/>
  <c r="AL77" i="10"/>
  <c r="AM77" i="10"/>
  <c r="AN77" i="10"/>
  <c r="AO77" i="10"/>
  <c r="AP77" i="10"/>
  <c r="AQ77" i="10"/>
  <c r="AR77" i="10"/>
  <c r="AK78" i="10"/>
  <c r="AL78" i="10"/>
  <c r="AM78" i="10"/>
  <c r="AN78" i="10"/>
  <c r="AO78" i="10"/>
  <c r="AP78" i="10"/>
  <c r="AQ78" i="10"/>
  <c r="AR78" i="10"/>
  <c r="AK79" i="10"/>
  <c r="AL79" i="10"/>
  <c r="AM79" i="10"/>
  <c r="AN79" i="10"/>
  <c r="AO79" i="10"/>
  <c r="AP79" i="10"/>
  <c r="AQ79" i="10"/>
  <c r="AR79" i="10"/>
  <c r="AK80" i="10"/>
  <c r="AL80" i="10"/>
  <c r="AM80" i="10"/>
  <c r="AN80" i="10"/>
  <c r="AO80" i="10"/>
  <c r="AP80" i="10"/>
  <c r="AQ80" i="10"/>
  <c r="AR80" i="10"/>
  <c r="AK81" i="10"/>
  <c r="AL81" i="10"/>
  <c r="AM81" i="10"/>
  <c r="AN81" i="10"/>
  <c r="AO81" i="10"/>
  <c r="AP81" i="10"/>
  <c r="AQ81" i="10"/>
  <c r="AR81" i="10"/>
  <c r="AK56" i="10"/>
  <c r="AL56" i="10"/>
  <c r="AM56" i="10"/>
  <c r="AN56" i="10"/>
  <c r="AO56" i="10"/>
  <c r="AP56" i="10"/>
  <c r="AQ56" i="10"/>
  <c r="AR56" i="10"/>
  <c r="AK57" i="10"/>
  <c r="AL57" i="10"/>
  <c r="AM57" i="10"/>
  <c r="AN57" i="10"/>
  <c r="AO57" i="10"/>
  <c r="AP57" i="10"/>
  <c r="AQ57" i="10"/>
  <c r="AR57" i="10"/>
  <c r="AK58" i="10"/>
  <c r="AL58" i="10"/>
  <c r="AM58" i="10"/>
  <c r="AN58" i="10"/>
  <c r="AO58" i="10"/>
  <c r="AP58" i="10"/>
  <c r="AQ58" i="10"/>
  <c r="AR58" i="10"/>
  <c r="AK59" i="10"/>
  <c r="AL59" i="10"/>
  <c r="AM59" i="10"/>
  <c r="AN59" i="10"/>
  <c r="AO59" i="10"/>
  <c r="AP59" i="10"/>
  <c r="AQ59" i="10"/>
  <c r="AR59" i="10"/>
  <c r="AK60" i="10"/>
  <c r="AL60" i="10"/>
  <c r="AM60" i="10"/>
  <c r="AN60" i="10"/>
  <c r="AO60" i="10"/>
  <c r="AP60" i="10"/>
  <c r="AQ60" i="10"/>
  <c r="AR60" i="10"/>
  <c r="AK61" i="10"/>
  <c r="AL61" i="10"/>
  <c r="AM61" i="10"/>
  <c r="AN61" i="10"/>
  <c r="AO61" i="10"/>
  <c r="AP61" i="10"/>
  <c r="AQ61" i="10"/>
  <c r="AR61" i="10"/>
  <c r="AK62" i="10"/>
  <c r="AL62" i="10"/>
  <c r="AM62" i="10"/>
  <c r="AN62" i="10"/>
  <c r="AO62" i="10"/>
  <c r="AP62" i="10"/>
  <c r="AQ62" i="10"/>
  <c r="AR62" i="10"/>
  <c r="AK63" i="10"/>
  <c r="AL63" i="10"/>
  <c r="AM63" i="10"/>
  <c r="AN63" i="10"/>
  <c r="AO63" i="10"/>
  <c r="AP63" i="10"/>
  <c r="AQ63" i="10"/>
  <c r="AR63" i="10"/>
  <c r="AK64" i="10"/>
  <c r="AL64" i="10"/>
  <c r="AM64" i="10"/>
  <c r="AN64" i="10"/>
  <c r="AO64" i="10"/>
  <c r="AP64" i="10"/>
  <c r="AQ64" i="10"/>
  <c r="AR64" i="10"/>
  <c r="AK65" i="10"/>
  <c r="AL65" i="10"/>
  <c r="AM65" i="10"/>
  <c r="AN65" i="10"/>
  <c r="AO65" i="10"/>
  <c r="AP65" i="10"/>
  <c r="AQ65" i="10"/>
  <c r="AR65" i="10"/>
  <c r="AK66" i="10"/>
  <c r="AL66" i="10"/>
  <c r="AM66" i="10"/>
  <c r="AN66" i="10"/>
  <c r="AO66" i="10"/>
  <c r="AP66" i="10"/>
  <c r="AQ66" i="10"/>
  <c r="AR66" i="10"/>
  <c r="AK67" i="10"/>
  <c r="AL67" i="10"/>
  <c r="AM67" i="10"/>
  <c r="AN67" i="10"/>
  <c r="AO67" i="10"/>
  <c r="AP67" i="10"/>
  <c r="AQ67" i="10"/>
  <c r="AR67" i="10"/>
  <c r="AK68" i="10"/>
  <c r="AL68" i="10"/>
  <c r="AM68" i="10"/>
  <c r="AN68" i="10"/>
  <c r="AO68" i="10"/>
  <c r="AP68" i="10"/>
  <c r="AQ68" i="10"/>
  <c r="AR68" i="10"/>
  <c r="AK48" i="10"/>
  <c r="AL48" i="10"/>
  <c r="AM48" i="10"/>
  <c r="AN48" i="10"/>
  <c r="AO48" i="10"/>
  <c r="AP48" i="10"/>
  <c r="AQ48" i="10"/>
  <c r="AR48" i="10"/>
  <c r="AK49" i="10"/>
  <c r="AL49" i="10"/>
  <c r="AM49" i="10"/>
  <c r="AN49" i="10"/>
  <c r="AO49" i="10"/>
  <c r="AP49" i="10"/>
  <c r="AQ49" i="10"/>
  <c r="AR49" i="10"/>
  <c r="AK50" i="10"/>
  <c r="AL50" i="10"/>
  <c r="AM50" i="10"/>
  <c r="AN50" i="10"/>
  <c r="AO50" i="10"/>
  <c r="AP50" i="10"/>
  <c r="AQ50" i="10"/>
  <c r="AR50" i="10"/>
  <c r="AK51" i="10"/>
  <c r="AL51" i="10"/>
  <c r="AM51" i="10"/>
  <c r="AN51" i="10"/>
  <c r="AO51" i="10"/>
  <c r="AP51" i="10"/>
  <c r="AQ51" i="10"/>
  <c r="AR51" i="10"/>
  <c r="AK52" i="10"/>
  <c r="AL52" i="10"/>
  <c r="AM52" i="10"/>
  <c r="AN52" i="10"/>
  <c r="AO52" i="10"/>
  <c r="AP52" i="10"/>
  <c r="AQ52" i="10"/>
  <c r="AR52" i="10"/>
  <c r="AK53" i="10"/>
  <c r="AL53" i="10"/>
  <c r="AM53" i="10"/>
  <c r="AN53" i="10"/>
  <c r="AO53" i="10"/>
  <c r="AP53" i="10"/>
  <c r="AQ53" i="10"/>
  <c r="AR53" i="10"/>
  <c r="AK54" i="10"/>
  <c r="AL54" i="10"/>
  <c r="AM54" i="10"/>
  <c r="AN54" i="10"/>
  <c r="AO54" i="10"/>
  <c r="AP54" i="10"/>
  <c r="AQ54" i="10"/>
  <c r="AR54" i="10"/>
  <c r="AK55" i="10"/>
  <c r="AL55" i="10"/>
  <c r="AM55" i="10"/>
  <c r="AN55" i="10"/>
  <c r="AO55" i="10"/>
  <c r="AP55" i="10"/>
  <c r="AQ55" i="10"/>
  <c r="AR55" i="10"/>
  <c r="AK36" i="10"/>
  <c r="AL36" i="10"/>
  <c r="AM36" i="10"/>
  <c r="AN36" i="10"/>
  <c r="AO36" i="10"/>
  <c r="AP36" i="10"/>
  <c r="AQ36" i="10"/>
  <c r="AR36" i="10"/>
  <c r="AK37" i="10"/>
  <c r="AL37" i="10"/>
  <c r="AM37" i="10"/>
  <c r="AN37" i="10"/>
  <c r="AO37" i="10"/>
  <c r="AP37" i="10"/>
  <c r="AQ37" i="10"/>
  <c r="AR37" i="10"/>
  <c r="AK38" i="10"/>
  <c r="AL38" i="10"/>
  <c r="AM38" i="10"/>
  <c r="AN38" i="10"/>
  <c r="AO38" i="10"/>
  <c r="AP38" i="10"/>
  <c r="AQ38" i="10"/>
  <c r="AR38" i="10"/>
  <c r="AK39" i="10"/>
  <c r="AL39" i="10"/>
  <c r="AM39" i="10"/>
  <c r="AN39" i="10"/>
  <c r="AO39" i="10"/>
  <c r="AP39" i="10"/>
  <c r="AQ39" i="10"/>
  <c r="AR39" i="10"/>
  <c r="AK40" i="10"/>
  <c r="AL40" i="10"/>
  <c r="AM40" i="10"/>
  <c r="AN40" i="10"/>
  <c r="AO40" i="10"/>
  <c r="AP40" i="10"/>
  <c r="AQ40" i="10"/>
  <c r="AR40" i="10"/>
  <c r="AK41" i="10"/>
  <c r="AL41" i="10"/>
  <c r="AM41" i="10"/>
  <c r="AN41" i="10"/>
  <c r="AO41" i="10"/>
  <c r="AP41" i="10"/>
  <c r="AQ41" i="10"/>
  <c r="AR41" i="10"/>
  <c r="AK42" i="10"/>
  <c r="AL42" i="10"/>
  <c r="AM42" i="10"/>
  <c r="AN42" i="10"/>
  <c r="AO42" i="10"/>
  <c r="AP42" i="10"/>
  <c r="AQ42" i="10"/>
  <c r="AR42" i="10"/>
  <c r="AK43" i="10"/>
  <c r="AL43" i="10"/>
  <c r="AM43" i="10"/>
  <c r="AN43" i="10"/>
  <c r="AO43" i="10"/>
  <c r="AP43" i="10"/>
  <c r="AQ43" i="10"/>
  <c r="AR43" i="10"/>
  <c r="AK44" i="10"/>
  <c r="AL44" i="10"/>
  <c r="AM44" i="10"/>
  <c r="AN44" i="10"/>
  <c r="AO44" i="10"/>
  <c r="AP44" i="10"/>
  <c r="AQ44" i="10"/>
  <c r="AR44" i="10"/>
  <c r="AK45" i="10"/>
  <c r="AL45" i="10"/>
  <c r="AM45" i="10"/>
  <c r="AN45" i="10"/>
  <c r="AO45" i="10"/>
  <c r="AP45" i="10"/>
  <c r="AQ45" i="10"/>
  <c r="AR45" i="10"/>
  <c r="AK46" i="10"/>
  <c r="AL46" i="10"/>
  <c r="AM46" i="10"/>
  <c r="AN46" i="10"/>
  <c r="AO46" i="10"/>
  <c r="AP46" i="10"/>
  <c r="AQ46" i="10"/>
  <c r="AR46" i="10"/>
  <c r="AK47" i="10"/>
  <c r="AL47" i="10"/>
  <c r="AM47" i="10"/>
  <c r="AN47" i="10"/>
  <c r="AO47" i="10"/>
  <c r="AP47" i="10"/>
  <c r="AQ47" i="10"/>
  <c r="AR47" i="10"/>
  <c r="AK22" i="10"/>
  <c r="AL22" i="10"/>
  <c r="AM22" i="10"/>
  <c r="AN22" i="10"/>
  <c r="AO22" i="10"/>
  <c r="AP22" i="10"/>
  <c r="AQ22" i="10"/>
  <c r="AR22" i="10"/>
  <c r="AK23" i="10"/>
  <c r="AL23" i="10"/>
  <c r="AM23" i="10"/>
  <c r="AN23" i="10"/>
  <c r="AO23" i="10"/>
  <c r="AP23" i="10"/>
  <c r="AQ23" i="10"/>
  <c r="AR23" i="10"/>
  <c r="AK24" i="10"/>
  <c r="AL24" i="10"/>
  <c r="AM24" i="10"/>
  <c r="AN24" i="10"/>
  <c r="AO24" i="10"/>
  <c r="AP24" i="10"/>
  <c r="AQ24" i="10"/>
  <c r="AR24" i="10"/>
  <c r="AK25" i="10"/>
  <c r="AL25" i="10"/>
  <c r="AM25" i="10"/>
  <c r="AN25" i="10"/>
  <c r="AO25" i="10"/>
  <c r="AP25" i="10"/>
  <c r="AQ25" i="10"/>
  <c r="AR25" i="10"/>
  <c r="AK26" i="10"/>
  <c r="AL26" i="10"/>
  <c r="AM26" i="10"/>
  <c r="AN26" i="10"/>
  <c r="AO26" i="10"/>
  <c r="AP26" i="10"/>
  <c r="AQ26" i="10"/>
  <c r="AR26" i="10"/>
  <c r="AK27" i="10"/>
  <c r="AL27" i="10"/>
  <c r="AM27" i="10"/>
  <c r="AN27" i="10"/>
  <c r="AO27" i="10"/>
  <c r="AP27" i="10"/>
  <c r="AQ27" i="10"/>
  <c r="AR27" i="10"/>
  <c r="AK28" i="10"/>
  <c r="AL28" i="10"/>
  <c r="AM28" i="10"/>
  <c r="AN28" i="10"/>
  <c r="AO28" i="10"/>
  <c r="AP28" i="10"/>
  <c r="AQ28" i="10"/>
  <c r="AR28" i="10"/>
  <c r="AK29" i="10"/>
  <c r="AL29" i="10"/>
  <c r="AM29" i="10"/>
  <c r="AN29" i="10"/>
  <c r="AO29" i="10"/>
  <c r="AP29" i="10"/>
  <c r="AQ29" i="10"/>
  <c r="AR29" i="10"/>
  <c r="AK30" i="10"/>
  <c r="AL30" i="10"/>
  <c r="AM30" i="10"/>
  <c r="AN30" i="10"/>
  <c r="AO30" i="10"/>
  <c r="AP30" i="10"/>
  <c r="AQ30" i="10"/>
  <c r="AR30" i="10"/>
  <c r="AK31" i="10"/>
  <c r="AL31" i="10"/>
  <c r="AM31" i="10"/>
  <c r="AN31" i="10"/>
  <c r="AO31" i="10"/>
  <c r="AP31" i="10"/>
  <c r="AQ31" i="10"/>
  <c r="AR31" i="10"/>
  <c r="AK32" i="10"/>
  <c r="AL32" i="10"/>
  <c r="AM32" i="10"/>
  <c r="AN32" i="10"/>
  <c r="AO32" i="10"/>
  <c r="AP32" i="10"/>
  <c r="AQ32" i="10"/>
  <c r="AR32" i="10"/>
  <c r="AK33" i="10"/>
  <c r="AL33" i="10"/>
  <c r="AM33" i="10"/>
  <c r="AN33" i="10"/>
  <c r="AO33" i="10"/>
  <c r="AP33" i="10"/>
  <c r="AQ33" i="10"/>
  <c r="AR33" i="10"/>
  <c r="AK34" i="10"/>
  <c r="AL34" i="10"/>
  <c r="AM34" i="10"/>
  <c r="AN34" i="10"/>
  <c r="AO34" i="10"/>
  <c r="AP34" i="10"/>
  <c r="AQ34" i="10"/>
  <c r="AR34" i="10"/>
  <c r="AK35" i="10"/>
  <c r="AL35" i="10"/>
  <c r="AM35" i="10"/>
  <c r="AN35" i="10"/>
  <c r="AO35" i="10"/>
  <c r="AP35" i="10"/>
  <c r="AQ35" i="10"/>
  <c r="AR35" i="10"/>
  <c r="AK18" i="10"/>
  <c r="AL18" i="10"/>
  <c r="AM18" i="10"/>
  <c r="AN18" i="10"/>
  <c r="AO18" i="10"/>
  <c r="AP18" i="10"/>
  <c r="AQ18" i="10"/>
  <c r="AR18" i="10"/>
  <c r="AK19" i="10"/>
  <c r="AL19" i="10"/>
  <c r="AM19" i="10"/>
  <c r="AN19" i="10"/>
  <c r="AO19" i="10"/>
  <c r="AP19" i="10"/>
  <c r="AQ19" i="10"/>
  <c r="AR19" i="10"/>
  <c r="AK20" i="10"/>
  <c r="AL20" i="10"/>
  <c r="AM20" i="10"/>
  <c r="AN20" i="10"/>
  <c r="AO20" i="10"/>
  <c r="AP20" i="10"/>
  <c r="AQ20" i="10"/>
  <c r="AR20" i="10"/>
  <c r="AK21" i="10"/>
  <c r="AL21" i="10"/>
  <c r="AM21" i="10"/>
  <c r="AN21" i="10"/>
  <c r="AO21" i="10"/>
  <c r="AP21" i="10"/>
  <c r="AQ21" i="10"/>
  <c r="AR21" i="10"/>
  <c r="AK9" i="10"/>
  <c r="AL9" i="10"/>
  <c r="AM9" i="10"/>
  <c r="AN9" i="10"/>
  <c r="AO9" i="10"/>
  <c r="AP9" i="10"/>
  <c r="AQ9" i="10"/>
  <c r="AR9" i="10"/>
  <c r="AK10" i="10"/>
  <c r="AL10" i="10"/>
  <c r="AM10" i="10"/>
  <c r="AN10" i="10"/>
  <c r="AO10" i="10"/>
  <c r="AP10" i="10"/>
  <c r="AQ10" i="10"/>
  <c r="AR10" i="10"/>
  <c r="AK11" i="10"/>
  <c r="AL11" i="10"/>
  <c r="AM11" i="10"/>
  <c r="AN11" i="10"/>
  <c r="AO11" i="10"/>
  <c r="AP11" i="10"/>
  <c r="AQ11" i="10"/>
  <c r="AR11" i="10"/>
  <c r="AK12" i="10"/>
  <c r="AL12" i="10"/>
  <c r="AM12" i="10"/>
  <c r="AN12" i="10"/>
  <c r="AO12" i="10"/>
  <c r="AP12" i="10"/>
  <c r="AQ12" i="10"/>
  <c r="AR12" i="10"/>
  <c r="AK13" i="10"/>
  <c r="AL13" i="10"/>
  <c r="AM13" i="10"/>
  <c r="AN13" i="10"/>
  <c r="AO13" i="10"/>
  <c r="AP13" i="10"/>
  <c r="AQ13" i="10"/>
  <c r="AR13" i="10"/>
  <c r="AK14" i="10"/>
  <c r="AL14" i="10"/>
  <c r="AM14" i="10"/>
  <c r="AN14" i="10"/>
  <c r="AO14" i="10"/>
  <c r="AP14" i="10"/>
  <c r="AQ14" i="10"/>
  <c r="AR14" i="10"/>
  <c r="AK15" i="10"/>
  <c r="AL15" i="10"/>
  <c r="AM15" i="10"/>
  <c r="AN15" i="10"/>
  <c r="AO15" i="10"/>
  <c r="AP15" i="10"/>
  <c r="AQ15" i="10"/>
  <c r="AR15" i="10"/>
  <c r="AK16" i="10"/>
  <c r="AL16" i="10"/>
  <c r="AM16" i="10"/>
  <c r="AN16" i="10"/>
  <c r="AO16" i="10"/>
  <c r="AP16" i="10"/>
  <c r="AQ16" i="10"/>
  <c r="AR16" i="10"/>
  <c r="AK17" i="10"/>
  <c r="AL17" i="10"/>
  <c r="AM17" i="10"/>
  <c r="AN17" i="10"/>
  <c r="AO17" i="10"/>
  <c r="AP17" i="10"/>
  <c r="AQ17" i="10"/>
  <c r="AR17" i="10"/>
  <c r="AL8" i="10"/>
  <c r="AM8" i="10"/>
  <c r="AN8" i="10"/>
  <c r="AO8" i="10"/>
  <c r="AP8" i="10"/>
  <c r="AQ8" i="10"/>
  <c r="AR8" i="10"/>
  <c r="AK8" i="10"/>
  <c r="D35" i="10"/>
  <c r="AJ35" i="10" s="1"/>
  <c r="D34" i="10"/>
  <c r="AJ34" i="10" s="1"/>
  <c r="D33" i="10"/>
  <c r="AJ33" i="10" s="1"/>
  <c r="D32" i="10"/>
  <c r="AJ32" i="10" s="1"/>
  <c r="AJ147" i="10"/>
  <c r="AJ146" i="10"/>
  <c r="AJ145" i="10"/>
  <c r="AJ144" i="10"/>
  <c r="AJ143" i="10"/>
  <c r="AJ142" i="10"/>
  <c r="AJ141" i="10"/>
  <c r="AJ140" i="10"/>
  <c r="AJ139" i="10"/>
  <c r="AJ138" i="10"/>
  <c r="AJ137" i="10"/>
  <c r="AJ136" i="10"/>
  <c r="AJ135" i="10"/>
  <c r="AJ134" i="10"/>
  <c r="AJ133" i="10"/>
  <c r="AJ132" i="10"/>
  <c r="AJ131" i="10"/>
  <c r="AJ130" i="10"/>
  <c r="AJ129" i="10"/>
  <c r="AJ128" i="10"/>
  <c r="AJ127" i="10"/>
  <c r="AJ126" i="10"/>
  <c r="AJ125" i="10"/>
  <c r="AJ124" i="10"/>
  <c r="AJ123" i="10"/>
  <c r="AJ122" i="10"/>
  <c r="AJ121" i="10"/>
  <c r="AJ120" i="10"/>
  <c r="AJ119" i="10"/>
  <c r="AJ118" i="10"/>
  <c r="AJ117" i="10"/>
  <c r="AJ116" i="10"/>
  <c r="AJ115" i="10"/>
  <c r="AJ114" i="10"/>
  <c r="AJ113" i="10"/>
  <c r="AJ112" i="10"/>
  <c r="AJ111" i="10"/>
  <c r="AJ110" i="10"/>
  <c r="AJ109" i="10"/>
  <c r="AJ108" i="10"/>
  <c r="AJ106" i="10"/>
  <c r="AJ105" i="10"/>
  <c r="AJ104" i="10"/>
  <c r="AJ103" i="10"/>
  <c r="AJ102" i="10"/>
  <c r="AJ101" i="10"/>
  <c r="AJ100" i="10"/>
  <c r="AJ99" i="10"/>
  <c r="AJ98" i="10"/>
  <c r="AJ97" i="10"/>
  <c r="AJ96" i="10"/>
  <c r="AJ95" i="10"/>
  <c r="AJ94" i="10"/>
  <c r="AJ93" i="10"/>
  <c r="AJ92" i="10"/>
  <c r="AJ91" i="10"/>
  <c r="AJ90" i="10"/>
  <c r="AJ89" i="10"/>
  <c r="AJ88" i="10"/>
  <c r="AJ87" i="10"/>
  <c r="AJ86" i="10"/>
  <c r="AJ85" i="10"/>
  <c r="AJ84" i="10"/>
  <c r="AJ83" i="10"/>
  <c r="AJ82" i="10"/>
  <c r="AJ81" i="10"/>
  <c r="AJ80" i="10"/>
  <c r="AJ79" i="10"/>
  <c r="AJ78" i="10"/>
  <c r="AJ77" i="10"/>
  <c r="AJ76" i="10"/>
  <c r="AJ75" i="10"/>
  <c r="AJ74" i="10"/>
  <c r="AJ73" i="10"/>
  <c r="AJ72" i="10"/>
  <c r="AJ71" i="10"/>
  <c r="AJ70" i="10"/>
  <c r="AJ69" i="10"/>
  <c r="AJ68" i="10"/>
  <c r="AJ67" i="10"/>
  <c r="AJ66" i="10"/>
  <c r="AJ65" i="10"/>
  <c r="AJ64" i="10"/>
  <c r="AJ63" i="10"/>
  <c r="AJ62" i="10"/>
  <c r="AJ61" i="10"/>
  <c r="AJ60" i="10"/>
  <c r="AJ59" i="10"/>
  <c r="AJ58" i="10"/>
  <c r="AJ57" i="10"/>
  <c r="AJ56" i="10"/>
  <c r="AJ55" i="10"/>
  <c r="AJ54" i="10"/>
  <c r="AJ52" i="10"/>
  <c r="AJ51" i="10"/>
  <c r="AJ50" i="10"/>
  <c r="AJ49" i="10"/>
  <c r="AJ48" i="10"/>
  <c r="AJ47" i="10"/>
  <c r="AJ46" i="10"/>
  <c r="AJ45" i="10"/>
  <c r="AJ44" i="10"/>
  <c r="AJ43" i="10"/>
  <c r="AJ42" i="10"/>
  <c r="AJ41" i="10"/>
  <c r="AJ40" i="10"/>
  <c r="AJ39" i="10"/>
  <c r="AJ38" i="10"/>
  <c r="AJ37" i="10"/>
  <c r="AJ36" i="10"/>
  <c r="AJ27" i="10"/>
  <c r="AJ26" i="10"/>
  <c r="AJ25" i="10"/>
  <c r="AJ24" i="10"/>
  <c r="AJ23" i="10"/>
  <c r="AJ22" i="10"/>
  <c r="AJ21" i="10"/>
  <c r="AJ20" i="10"/>
  <c r="AJ19" i="10"/>
  <c r="AJ18" i="10"/>
  <c r="AJ12" i="10"/>
  <c r="AJ11" i="10"/>
  <c r="AJ10" i="10"/>
  <c r="AJ9" i="10"/>
  <c r="AJ8" i="10"/>
  <c r="T36" i="10"/>
  <c r="U91" i="10"/>
  <c r="U36" i="10"/>
  <c r="H54" i="10"/>
  <c r="K54" i="10" s="1"/>
  <c r="N52" i="15" l="1"/>
  <c r="AF52" i="15"/>
  <c r="N59" i="15"/>
  <c r="AF59" i="15"/>
  <c r="N22" i="15"/>
  <c r="AF22" i="15"/>
  <c r="AF13" i="15"/>
  <c r="N13" i="15"/>
  <c r="AG13" i="15" s="1"/>
  <c r="AE45" i="15"/>
  <c r="N46" i="15"/>
  <c r="AG46" i="15" s="1"/>
  <c r="K47" i="15"/>
  <c r="AF47" i="15" s="1"/>
  <c r="K61" i="15"/>
  <c r="AE77" i="15"/>
  <c r="AF78" i="15"/>
  <c r="N79" i="15"/>
  <c r="Q87" i="15"/>
  <c r="AH87" i="15" s="1"/>
  <c r="AE29" i="15"/>
  <c r="K30" i="15"/>
  <c r="AF30" i="15" s="1"/>
  <c r="K42" i="15"/>
  <c r="AE43" i="15"/>
  <c r="AF57" i="15"/>
  <c r="AE70" i="15"/>
  <c r="N72" i="15"/>
  <c r="K73" i="15"/>
  <c r="K74" i="15"/>
  <c r="N80" i="15"/>
  <c r="K81" i="15"/>
  <c r="K82" i="15"/>
  <c r="N82" i="15" s="1"/>
  <c r="K109" i="15"/>
  <c r="K114" i="15"/>
  <c r="N130" i="15"/>
  <c r="Q130" i="15" s="1"/>
  <c r="AH130" i="15" s="1"/>
  <c r="K146" i="15"/>
  <c r="K110" i="15"/>
  <c r="K128" i="15"/>
  <c r="AF132" i="15"/>
  <c r="K24" i="15"/>
  <c r="K38" i="15"/>
  <c r="K54" i="15"/>
  <c r="N54" i="15" s="1"/>
  <c r="K66" i="15"/>
  <c r="AE93" i="15"/>
  <c r="N94" i="15"/>
  <c r="AE100" i="15"/>
  <c r="N102" i="15"/>
  <c r="N111" i="15"/>
  <c r="K115" i="15"/>
  <c r="K117" i="15"/>
  <c r="K122" i="15"/>
  <c r="AE143" i="15"/>
  <c r="AF99" i="15"/>
  <c r="K10" i="15"/>
  <c r="AE11" i="15"/>
  <c r="K18" i="15"/>
  <c r="AF50" i="15"/>
  <c r="AE53" i="15"/>
  <c r="AF12" i="15"/>
  <c r="AE16" i="15"/>
  <c r="AE17" i="15"/>
  <c r="K19" i="15"/>
  <c r="AF19" i="15" s="1"/>
  <c r="AE36" i="15"/>
  <c r="Q95" i="15"/>
  <c r="AH95" i="15" s="1"/>
  <c r="N96" i="15"/>
  <c r="Q103" i="15"/>
  <c r="AH103" i="15" s="1"/>
  <c r="N104" i="15"/>
  <c r="N118" i="15"/>
  <c r="K119" i="15"/>
  <c r="K120" i="15"/>
  <c r="K123" i="15"/>
  <c r="N123" i="15" s="1"/>
  <c r="Q123" i="15" s="1"/>
  <c r="AH123" i="15" s="1"/>
  <c r="AF124" i="15"/>
  <c r="N138" i="15"/>
  <c r="Q138" i="15" s="1"/>
  <c r="AH138" i="15" s="1"/>
  <c r="AF140" i="15"/>
  <c r="K88" i="15"/>
  <c r="N71" i="15"/>
  <c r="AF53" i="15"/>
  <c r="N53" i="15"/>
  <c r="AG53" i="15" s="1"/>
  <c r="AF44" i="15"/>
  <c r="AE37" i="15"/>
  <c r="N36" i="15"/>
  <c r="AF36" i="15"/>
  <c r="N11" i="15"/>
  <c r="AF11" i="15"/>
  <c r="AG14" i="15"/>
  <c r="Q14" i="15"/>
  <c r="AH14" i="15" s="1"/>
  <c r="Q44" i="15"/>
  <c r="AH44" i="15" s="1"/>
  <c r="AG44" i="15"/>
  <c r="N28" i="15"/>
  <c r="AF28" i="15"/>
  <c r="N58" i="15"/>
  <c r="AF58" i="15"/>
  <c r="N17" i="15"/>
  <c r="AF17" i="15"/>
  <c r="Q22" i="15"/>
  <c r="AH22" i="15" s="1"/>
  <c r="AG22" i="15"/>
  <c r="N33" i="15"/>
  <c r="AF33" i="15"/>
  <c r="N37" i="15"/>
  <c r="AF37" i="15"/>
  <c r="AF26" i="15"/>
  <c r="N26" i="15"/>
  <c r="AG39" i="15"/>
  <c r="Q39" i="15"/>
  <c r="AH39" i="15" s="1"/>
  <c r="N51" i="15"/>
  <c r="AF51" i="15"/>
  <c r="N29" i="15"/>
  <c r="AF29" i="15"/>
  <c r="Q36" i="15"/>
  <c r="AH36" i="15" s="1"/>
  <c r="AG36" i="15"/>
  <c r="Q52" i="15"/>
  <c r="AH52" i="15" s="1"/>
  <c r="AG52" i="15"/>
  <c r="Q59" i="15"/>
  <c r="AH59" i="15" s="1"/>
  <c r="AG59" i="15"/>
  <c r="N23" i="15"/>
  <c r="AF23" i="15"/>
  <c r="N60" i="15"/>
  <c r="AF60" i="15"/>
  <c r="Q12" i="15"/>
  <c r="AH12" i="15" s="1"/>
  <c r="AG12" i="15"/>
  <c r="AF40" i="15"/>
  <c r="N40" i="15"/>
  <c r="N43" i="15"/>
  <c r="AF43" i="15"/>
  <c r="N45" i="15"/>
  <c r="AF45" i="15"/>
  <c r="Q50" i="15"/>
  <c r="AH50" i="15" s="1"/>
  <c r="AG50" i="15"/>
  <c r="Q57" i="15"/>
  <c r="AH57" i="15" s="1"/>
  <c r="AG57" i="15"/>
  <c r="AG34" i="15"/>
  <c r="Q34" i="15"/>
  <c r="AH34" i="15" s="1"/>
  <c r="AF48" i="15"/>
  <c r="N48" i="15"/>
  <c r="AF55" i="15"/>
  <c r="N55" i="15"/>
  <c r="N16" i="15"/>
  <c r="AF16" i="15"/>
  <c r="N32" i="15"/>
  <c r="AF32" i="15"/>
  <c r="AG54" i="15"/>
  <c r="Q54" i="15"/>
  <c r="AH54" i="15" s="1"/>
  <c r="AN151" i="15"/>
  <c r="AM151" i="15"/>
  <c r="AL151" i="15"/>
  <c r="AK151" i="15"/>
  <c r="AR151" i="15"/>
  <c r="AQ151" i="15"/>
  <c r="AO151" i="15"/>
  <c r="AF74" i="15"/>
  <c r="N74" i="15"/>
  <c r="AF97" i="15"/>
  <c r="N97" i="15"/>
  <c r="AG125" i="15"/>
  <c r="Q125" i="15"/>
  <c r="AH125" i="15" s="1"/>
  <c r="AE145" i="15"/>
  <c r="K145" i="15"/>
  <c r="N19" i="15"/>
  <c r="N30" i="15"/>
  <c r="Q46" i="15"/>
  <c r="AH46" i="15" s="1"/>
  <c r="N47" i="15"/>
  <c r="Q53" i="15"/>
  <c r="AH53" i="15" s="1"/>
  <c r="N62" i="15"/>
  <c r="K63" i="15"/>
  <c r="K65" i="15"/>
  <c r="AF134" i="15"/>
  <c r="N134" i="15"/>
  <c r="N143" i="15"/>
  <c r="K9" i="15"/>
  <c r="K15" i="15"/>
  <c r="K21" i="15"/>
  <c r="K27" i="15"/>
  <c r="K31" i="15"/>
  <c r="K35" i="15"/>
  <c r="K41" i="15"/>
  <c r="K49" i="15"/>
  <c r="K56" i="15"/>
  <c r="K64" i="15"/>
  <c r="AE75" i="15"/>
  <c r="K75" i="15"/>
  <c r="N77" i="15"/>
  <c r="AF77" i="15"/>
  <c r="AF82" i="15"/>
  <c r="AE98" i="15"/>
  <c r="K98" i="15"/>
  <c r="N100" i="15"/>
  <c r="AF100" i="15"/>
  <c r="AF105" i="15"/>
  <c r="N105" i="15"/>
  <c r="Q108" i="15"/>
  <c r="AH108" i="15" s="1"/>
  <c r="AG108" i="15"/>
  <c r="AF116" i="15"/>
  <c r="AG123" i="15"/>
  <c r="AF128" i="15"/>
  <c r="N128" i="15"/>
  <c r="Q132" i="15"/>
  <c r="AH132" i="15" s="1"/>
  <c r="AG132" i="15"/>
  <c r="AE137" i="15"/>
  <c r="K137" i="15"/>
  <c r="AG141" i="15"/>
  <c r="Q141" i="15"/>
  <c r="AH141" i="15" s="1"/>
  <c r="AG147" i="15"/>
  <c r="AN157" i="15"/>
  <c r="AR156" i="15"/>
  <c r="AM157" i="15"/>
  <c r="AQ156" i="15"/>
  <c r="AL157" i="15"/>
  <c r="AP156" i="15"/>
  <c r="AK157" i="15"/>
  <c r="AO156" i="15"/>
  <c r="AR157" i="15"/>
  <c r="AN156" i="15"/>
  <c r="AQ157" i="15"/>
  <c r="AM156" i="15"/>
  <c r="AO157" i="15"/>
  <c r="AK156" i="15"/>
  <c r="K20" i="15"/>
  <c r="AF90" i="15"/>
  <c r="N90" i="15"/>
  <c r="AG111" i="15"/>
  <c r="Q111" i="15"/>
  <c r="AH111" i="15" s="1"/>
  <c r="AF126" i="15"/>
  <c r="N126" i="15"/>
  <c r="AF66" i="15"/>
  <c r="N66" i="15"/>
  <c r="AE69" i="15"/>
  <c r="K69" i="15"/>
  <c r="AE113" i="15"/>
  <c r="K113" i="15"/>
  <c r="N25" i="15"/>
  <c r="AF14" i="15"/>
  <c r="AE26" i="15"/>
  <c r="AF34" i="15"/>
  <c r="AF39" i="15"/>
  <c r="AE40" i="15"/>
  <c r="AE48" i="15"/>
  <c r="AF54" i="15"/>
  <c r="AE55" i="15"/>
  <c r="AE67" i="15"/>
  <c r="K67" i="15"/>
  <c r="AF68" i="15"/>
  <c r="Q70" i="15"/>
  <c r="AH70" i="15" s="1"/>
  <c r="AG70" i="15"/>
  <c r="AE83" i="15"/>
  <c r="K83" i="15"/>
  <c r="Q93" i="15"/>
  <c r="AH93" i="15" s="1"/>
  <c r="AG93" i="15"/>
  <c r="AE106" i="15"/>
  <c r="K106" i="15"/>
  <c r="AF108" i="15"/>
  <c r="AF120" i="15"/>
  <c r="N120" i="15"/>
  <c r="Q124" i="15"/>
  <c r="AH124" i="15" s="1"/>
  <c r="AG124" i="15"/>
  <c r="AE129" i="15"/>
  <c r="K129" i="15"/>
  <c r="AG139" i="15"/>
  <c r="Q148" i="15"/>
  <c r="AG89" i="15"/>
  <c r="Q89" i="15"/>
  <c r="AH89" i="15" s="1"/>
  <c r="Q116" i="15"/>
  <c r="AH116" i="15" s="1"/>
  <c r="AG116" i="15"/>
  <c r="AF136" i="15"/>
  <c r="N136" i="15"/>
  <c r="K8" i="15"/>
  <c r="Q76" i="15"/>
  <c r="AH76" i="15" s="1"/>
  <c r="AG76" i="15"/>
  <c r="AE91" i="15"/>
  <c r="K91" i="15"/>
  <c r="AG96" i="15"/>
  <c r="Q96" i="15"/>
  <c r="AH96" i="15" s="1"/>
  <c r="Q99" i="15"/>
  <c r="AH99" i="15" s="1"/>
  <c r="AG99" i="15"/>
  <c r="AF142" i="15"/>
  <c r="N142" i="15"/>
  <c r="AF144" i="15"/>
  <c r="N144" i="15"/>
  <c r="AL156" i="15"/>
  <c r="AE8" i="15"/>
  <c r="AF70" i="15"/>
  <c r="Q78" i="15"/>
  <c r="AH78" i="15" s="1"/>
  <c r="AG78" i="15"/>
  <c r="AF93" i="15"/>
  <c r="Q101" i="15"/>
  <c r="AH101" i="15" s="1"/>
  <c r="AG101" i="15"/>
  <c r="AF112" i="15"/>
  <c r="N112" i="15"/>
  <c r="AE121" i="15"/>
  <c r="K121" i="15"/>
  <c r="AG133" i="15"/>
  <c r="Q133" i="15"/>
  <c r="AH133" i="15" s="1"/>
  <c r="Q140" i="15"/>
  <c r="AH140" i="15" s="1"/>
  <c r="AG140" i="15"/>
  <c r="Q84" i="15"/>
  <c r="AH84" i="15" s="1"/>
  <c r="AG84" i="15"/>
  <c r="Q86" i="15"/>
  <c r="AH86" i="15" s="1"/>
  <c r="AG86" i="15"/>
  <c r="AG104" i="15"/>
  <c r="Q104" i="15"/>
  <c r="AH104" i="15" s="1"/>
  <c r="AP151" i="15"/>
  <c r="AP157" i="15"/>
  <c r="AF123" i="15"/>
  <c r="AE124" i="15"/>
  <c r="K127" i="15"/>
  <c r="AG130" i="15"/>
  <c r="AF131" i="15"/>
  <c r="AE132" i="15"/>
  <c r="K135" i="15"/>
  <c r="AG138" i="15"/>
  <c r="AF139" i="15"/>
  <c r="AE140" i="15"/>
  <c r="AF147" i="15"/>
  <c r="AF125" i="15"/>
  <c r="AE126" i="15"/>
  <c r="AF133" i="15"/>
  <c r="AE134" i="15"/>
  <c r="AF141" i="15"/>
  <c r="AE142" i="15"/>
  <c r="K85" i="15"/>
  <c r="K92" i="15"/>
  <c r="K107" i="15"/>
  <c r="AH13" i="10"/>
  <c r="AE54" i="10"/>
  <c r="AF54" i="10"/>
  <c r="AF24" i="15" l="1"/>
  <c r="N24" i="15"/>
  <c r="AF73" i="15"/>
  <c r="N73" i="15"/>
  <c r="AF61" i="15"/>
  <c r="N61" i="15"/>
  <c r="AF122" i="15"/>
  <c r="N122" i="15"/>
  <c r="AG72" i="15"/>
  <c r="Q72" i="15"/>
  <c r="AH72" i="15" s="1"/>
  <c r="AF117" i="15"/>
  <c r="N117" i="15"/>
  <c r="N115" i="15"/>
  <c r="AF115" i="15"/>
  <c r="AF110" i="15"/>
  <c r="N110" i="15"/>
  <c r="AF146" i="15"/>
  <c r="N146" i="15"/>
  <c r="AG102" i="15"/>
  <c r="Q102" i="15"/>
  <c r="AH102" i="15" s="1"/>
  <c r="N42" i="15"/>
  <c r="AF42" i="15"/>
  <c r="AF114" i="15"/>
  <c r="N114" i="15"/>
  <c r="AF119" i="15"/>
  <c r="N119" i="15"/>
  <c r="AG94" i="15"/>
  <c r="Q94" i="15"/>
  <c r="AH94" i="15" s="1"/>
  <c r="AF109" i="15"/>
  <c r="N109" i="15"/>
  <c r="AG118" i="15"/>
  <c r="Q118" i="15"/>
  <c r="AH118" i="15" s="1"/>
  <c r="AF18" i="15"/>
  <c r="N18" i="15"/>
  <c r="AF81" i="15"/>
  <c r="N81" i="15"/>
  <c r="AG79" i="15"/>
  <c r="Q79" i="15"/>
  <c r="AH79" i="15" s="1"/>
  <c r="N10" i="15"/>
  <c r="AF10" i="15"/>
  <c r="AG80" i="15"/>
  <c r="Q80" i="15"/>
  <c r="AH80" i="15" s="1"/>
  <c r="AF38" i="15"/>
  <c r="N38" i="15"/>
  <c r="AF88" i="15"/>
  <c r="N88" i="15"/>
  <c r="AG71" i="15"/>
  <c r="Q71" i="15"/>
  <c r="AH71" i="15" s="1"/>
  <c r="F155" i="15"/>
  <c r="Q33" i="15"/>
  <c r="AH33" i="15" s="1"/>
  <c r="AG33" i="15"/>
  <c r="Q28" i="15"/>
  <c r="AH28" i="15" s="1"/>
  <c r="AG28" i="15"/>
  <c r="N85" i="15"/>
  <c r="AF85" i="15"/>
  <c r="AF127" i="15"/>
  <c r="N127" i="15"/>
  <c r="AF113" i="15"/>
  <c r="N113" i="15"/>
  <c r="AF56" i="15"/>
  <c r="N56" i="15"/>
  <c r="AF9" i="15"/>
  <c r="N9" i="15"/>
  <c r="AG62" i="15"/>
  <c r="Q62" i="15"/>
  <c r="AH62" i="15" s="1"/>
  <c r="F157" i="15"/>
  <c r="AG48" i="15"/>
  <c r="Q48" i="15"/>
  <c r="AH48" i="15" s="1"/>
  <c r="AG26" i="15"/>
  <c r="Q26" i="15"/>
  <c r="AH26" i="15" s="1"/>
  <c r="AF98" i="15"/>
  <c r="N98" i="15"/>
  <c r="AF64" i="15"/>
  <c r="N64" i="15"/>
  <c r="AF137" i="15"/>
  <c r="N137" i="15"/>
  <c r="AG82" i="15"/>
  <c r="Q82" i="15"/>
  <c r="AH82" i="15" s="1"/>
  <c r="AF49" i="15"/>
  <c r="N49" i="15"/>
  <c r="AG143" i="15"/>
  <c r="Q143" i="15"/>
  <c r="AH143" i="15" s="1"/>
  <c r="F158" i="15"/>
  <c r="Q32" i="15"/>
  <c r="AH32" i="15" s="1"/>
  <c r="AG32" i="15"/>
  <c r="AG45" i="15"/>
  <c r="Q45" i="15"/>
  <c r="AH45" i="15" s="1"/>
  <c r="AG60" i="15"/>
  <c r="Q60" i="15"/>
  <c r="AH60" i="15" s="1"/>
  <c r="N107" i="15"/>
  <c r="AF107" i="15"/>
  <c r="AG120" i="15"/>
  <c r="Q120" i="15"/>
  <c r="AH120" i="15" s="1"/>
  <c r="AF145" i="15"/>
  <c r="N145" i="15"/>
  <c r="AR152" i="15"/>
  <c r="AQ152" i="15"/>
  <c r="AP152" i="15"/>
  <c r="AO152" i="15"/>
  <c r="AN152" i="15"/>
  <c r="AM152" i="15"/>
  <c r="AK152" i="15"/>
  <c r="AF8" i="15"/>
  <c r="AL152" i="15"/>
  <c r="N8" i="15"/>
  <c r="AF106" i="15"/>
  <c r="N106" i="15"/>
  <c r="N69" i="15"/>
  <c r="AF69" i="15"/>
  <c r="AG90" i="15"/>
  <c r="Q90" i="15"/>
  <c r="AH90" i="15" s="1"/>
  <c r="AF41" i="15"/>
  <c r="N41" i="15"/>
  <c r="AG134" i="15"/>
  <c r="Q134" i="15"/>
  <c r="AH134" i="15" s="1"/>
  <c r="F151" i="15"/>
  <c r="Q100" i="15"/>
  <c r="AH100" i="15" s="1"/>
  <c r="AG100" i="15"/>
  <c r="AG19" i="15"/>
  <c r="Q19" i="15"/>
  <c r="AH19" i="15" s="1"/>
  <c r="AF15" i="15"/>
  <c r="N15" i="15"/>
  <c r="AG144" i="15"/>
  <c r="Q144" i="15"/>
  <c r="AH144" i="15" s="1"/>
  <c r="AF91" i="15"/>
  <c r="N91" i="15"/>
  <c r="AG136" i="15"/>
  <c r="Q136" i="15"/>
  <c r="AH136" i="15" s="1"/>
  <c r="AF129" i="15"/>
  <c r="N129" i="15"/>
  <c r="AF67" i="15"/>
  <c r="N67" i="15"/>
  <c r="AG105" i="15"/>
  <c r="Q105" i="15"/>
  <c r="AH105" i="15" s="1"/>
  <c r="AF35" i="15"/>
  <c r="N35" i="15"/>
  <c r="AG47" i="15"/>
  <c r="Q47" i="15"/>
  <c r="AH47" i="15" s="1"/>
  <c r="AG97" i="15"/>
  <c r="Q97" i="15"/>
  <c r="AH97" i="15" s="1"/>
  <c r="F152" i="15"/>
  <c r="Q16" i="15"/>
  <c r="AH16" i="15" s="1"/>
  <c r="AG16" i="15"/>
  <c r="Q43" i="15"/>
  <c r="AH43" i="15" s="1"/>
  <c r="AG43" i="15"/>
  <c r="Q23" i="15"/>
  <c r="AH23" i="15" s="1"/>
  <c r="AG23" i="15"/>
  <c r="Q29" i="15"/>
  <c r="AH29" i="15" s="1"/>
  <c r="AG29" i="15"/>
  <c r="AG17" i="15"/>
  <c r="Q17" i="15"/>
  <c r="AH17" i="15" s="1"/>
  <c r="AF83" i="15"/>
  <c r="N83" i="15"/>
  <c r="AG126" i="15"/>
  <c r="Q126" i="15"/>
  <c r="AH126" i="15" s="1"/>
  <c r="AF65" i="15"/>
  <c r="N65" i="15"/>
  <c r="AG55" i="15"/>
  <c r="Q55" i="15"/>
  <c r="AH55" i="15" s="1"/>
  <c r="AF121" i="15"/>
  <c r="N121" i="15"/>
  <c r="AG66" i="15"/>
  <c r="Q66" i="15"/>
  <c r="AH66" i="15" s="1"/>
  <c r="Q77" i="15"/>
  <c r="AH77" i="15" s="1"/>
  <c r="AG77" i="15"/>
  <c r="AF31" i="15"/>
  <c r="N31" i="15"/>
  <c r="F153" i="15"/>
  <c r="AG40" i="15"/>
  <c r="Q40" i="15"/>
  <c r="AH40" i="15" s="1"/>
  <c r="AF20" i="15"/>
  <c r="N20" i="15"/>
  <c r="AF21" i="15"/>
  <c r="N21" i="15"/>
  <c r="N92" i="15"/>
  <c r="AF92" i="15"/>
  <c r="AG112" i="15"/>
  <c r="Q112" i="15"/>
  <c r="AH112" i="15" s="1"/>
  <c r="AG25" i="15"/>
  <c r="Q25" i="15"/>
  <c r="AH25" i="15" s="1"/>
  <c r="AF63" i="15"/>
  <c r="N63" i="15"/>
  <c r="AF135" i="15"/>
  <c r="N135" i="15"/>
  <c r="F156" i="15"/>
  <c r="AG142" i="15"/>
  <c r="Q142" i="15"/>
  <c r="AH142" i="15" s="1"/>
  <c r="AG128" i="15"/>
  <c r="Q128" i="15"/>
  <c r="AH128" i="15" s="1"/>
  <c r="AF75" i="15"/>
  <c r="N75" i="15"/>
  <c r="AF27" i="15"/>
  <c r="N27" i="15"/>
  <c r="AG30" i="15"/>
  <c r="Q30" i="15"/>
  <c r="AH30" i="15" s="1"/>
  <c r="AG74" i="15"/>
  <c r="Q74" i="15"/>
  <c r="AH74" i="15" s="1"/>
  <c r="F154" i="15"/>
  <c r="Q51" i="15"/>
  <c r="AH51" i="15" s="1"/>
  <c r="AG51" i="15"/>
  <c r="Q37" i="15"/>
  <c r="AH37" i="15" s="1"/>
  <c r="AG37" i="15"/>
  <c r="Q58" i="15"/>
  <c r="AH58" i="15" s="1"/>
  <c r="AG58" i="15"/>
  <c r="AG11" i="15"/>
  <c r="Q11" i="15"/>
  <c r="AH11" i="15" s="1"/>
  <c r="U22" i="10"/>
  <c r="AG81" i="15" l="1"/>
  <c r="Q81" i="15"/>
  <c r="AH81" i="15" s="1"/>
  <c r="Q114" i="15"/>
  <c r="AH114" i="15" s="1"/>
  <c r="AG114" i="15"/>
  <c r="AG117" i="15"/>
  <c r="Q117" i="15"/>
  <c r="AH117" i="15" s="1"/>
  <c r="Q42" i="15"/>
  <c r="AH42" i="15" s="1"/>
  <c r="AG42" i="15"/>
  <c r="AG18" i="15"/>
  <c r="Q18" i="15"/>
  <c r="AH18" i="15" s="1"/>
  <c r="AG38" i="15"/>
  <c r="Q38" i="15"/>
  <c r="AH38" i="15" s="1"/>
  <c r="Q122" i="15"/>
  <c r="AH122" i="15" s="1"/>
  <c r="AG122" i="15"/>
  <c r="AG109" i="15"/>
  <c r="Q109" i="15"/>
  <c r="AH109" i="15" s="1"/>
  <c r="Q146" i="15"/>
  <c r="AH146" i="15" s="1"/>
  <c r="AG146" i="15"/>
  <c r="AG61" i="15"/>
  <c r="Q61" i="15"/>
  <c r="AH61" i="15" s="1"/>
  <c r="AG110" i="15"/>
  <c r="Q110" i="15"/>
  <c r="AH110" i="15" s="1"/>
  <c r="AG73" i="15"/>
  <c r="Q73" i="15"/>
  <c r="AH73" i="15" s="1"/>
  <c r="Q10" i="15"/>
  <c r="AH10" i="15" s="1"/>
  <c r="AG10" i="15"/>
  <c r="Q24" i="15"/>
  <c r="AH24" i="15" s="1"/>
  <c r="AG24" i="15"/>
  <c r="Q119" i="15"/>
  <c r="AH119" i="15" s="1"/>
  <c r="AG119" i="15"/>
  <c r="Q115" i="15"/>
  <c r="AH115" i="15" s="1"/>
  <c r="AG115" i="15"/>
  <c r="AG88" i="15"/>
  <c r="Q88" i="15"/>
  <c r="AH88" i="15" s="1"/>
  <c r="I152" i="15"/>
  <c r="I158" i="15"/>
  <c r="AG49" i="15"/>
  <c r="Q49" i="15"/>
  <c r="AH49" i="15" s="1"/>
  <c r="AG98" i="15"/>
  <c r="Q98" i="15"/>
  <c r="AH98" i="15" s="1"/>
  <c r="AG75" i="15"/>
  <c r="Q75" i="15"/>
  <c r="AH75" i="15" s="1"/>
  <c r="Q92" i="15"/>
  <c r="AH92" i="15" s="1"/>
  <c r="AG92" i="15"/>
  <c r="AG31" i="15"/>
  <c r="Q31" i="15"/>
  <c r="AH31" i="15" s="1"/>
  <c r="AG145" i="15"/>
  <c r="Q145" i="15"/>
  <c r="AH145" i="15" s="1"/>
  <c r="AG9" i="15"/>
  <c r="Q9" i="15"/>
  <c r="AH9" i="15" s="1"/>
  <c r="AG63" i="15"/>
  <c r="Q63" i="15"/>
  <c r="AH63" i="15" s="1"/>
  <c r="AG21" i="15"/>
  <c r="Q21" i="15"/>
  <c r="AH21" i="15" s="1"/>
  <c r="Q91" i="15"/>
  <c r="AH91" i="15" s="1"/>
  <c r="AG91" i="15"/>
  <c r="I151" i="15"/>
  <c r="Q85" i="15"/>
  <c r="AH85" i="15" s="1"/>
  <c r="AG85" i="15"/>
  <c r="AG65" i="15"/>
  <c r="Q65" i="15"/>
  <c r="AH65" i="15" s="1"/>
  <c r="I153" i="15"/>
  <c r="AG56" i="15"/>
  <c r="Q56" i="15"/>
  <c r="AH56" i="15" s="1"/>
  <c r="AG27" i="15"/>
  <c r="Q27" i="15"/>
  <c r="AH27" i="15" s="1"/>
  <c r="AG135" i="15"/>
  <c r="Q135" i="15"/>
  <c r="AH135" i="15" s="1"/>
  <c r="AG20" i="15"/>
  <c r="Q20" i="15"/>
  <c r="AH20" i="15" s="1"/>
  <c r="Q67" i="15"/>
  <c r="AH67" i="15" s="1"/>
  <c r="AG67" i="15"/>
  <c r="Q69" i="15"/>
  <c r="AH69" i="15" s="1"/>
  <c r="AG69" i="15"/>
  <c r="I154" i="15"/>
  <c r="AG137" i="15"/>
  <c r="Q137" i="15"/>
  <c r="AH137" i="15" s="1"/>
  <c r="AG106" i="15"/>
  <c r="Q106" i="15"/>
  <c r="AH106" i="15" s="1"/>
  <c r="I155" i="15"/>
  <c r="AG113" i="15"/>
  <c r="Q113" i="15"/>
  <c r="AH113" i="15" s="1"/>
  <c r="AG35" i="15"/>
  <c r="Q35" i="15"/>
  <c r="AH35" i="15" s="1"/>
  <c r="AG129" i="15"/>
  <c r="Q129" i="15"/>
  <c r="AH129" i="15" s="1"/>
  <c r="AG15" i="15"/>
  <c r="Q15" i="15"/>
  <c r="AH15" i="15" s="1"/>
  <c r="I156" i="15"/>
  <c r="Q107" i="15"/>
  <c r="AH107" i="15" s="1"/>
  <c r="AG107" i="15"/>
  <c r="AG64" i="15"/>
  <c r="Q64" i="15"/>
  <c r="AH64" i="15" s="1"/>
  <c r="AG121" i="15"/>
  <c r="Q121" i="15"/>
  <c r="AH121" i="15" s="1"/>
  <c r="AG83" i="15"/>
  <c r="Q83" i="15"/>
  <c r="AH83" i="15" s="1"/>
  <c r="AG41" i="15"/>
  <c r="Q41" i="15"/>
  <c r="AH41" i="15" s="1"/>
  <c r="AN153" i="15"/>
  <c r="AM153" i="15"/>
  <c r="AL153" i="15"/>
  <c r="AK153" i="15"/>
  <c r="AR153" i="15"/>
  <c r="AQ153" i="15"/>
  <c r="AO153" i="15"/>
  <c r="AG8" i="15"/>
  <c r="Q8" i="15"/>
  <c r="AP153" i="15"/>
  <c r="I157" i="15"/>
  <c r="AG127" i="15"/>
  <c r="Q127" i="15"/>
  <c r="AH127" i="15" s="1"/>
  <c r="T22" i="10"/>
  <c r="L158" i="15" l="1"/>
  <c r="L155" i="15"/>
  <c r="L157" i="15"/>
  <c r="L151" i="15"/>
  <c r="L152" i="15"/>
  <c r="L156" i="15"/>
  <c r="L153" i="15"/>
  <c r="AH8" i="15"/>
  <c r="AL154" i="15"/>
  <c r="AN154" i="15"/>
  <c r="AM154" i="15"/>
  <c r="AQ154" i="15"/>
  <c r="AP154" i="15"/>
  <c r="AO154" i="15"/>
  <c r="AR154" i="15"/>
  <c r="AK154" i="15"/>
  <c r="O151" i="15" s="1"/>
  <c r="L154" i="15"/>
  <c r="D17" i="10"/>
  <c r="AJ17" i="10" s="1"/>
  <c r="D16" i="10"/>
  <c r="AJ16" i="10" s="1"/>
  <c r="D15" i="10"/>
  <c r="AJ15" i="10" s="1"/>
  <c r="D14" i="10"/>
  <c r="AJ14" i="10" s="1"/>
  <c r="D13" i="10"/>
  <c r="AJ13" i="10" s="1"/>
  <c r="O155" i="15" l="1"/>
  <c r="O156" i="15"/>
  <c r="O157" i="15"/>
  <c r="O158" i="15"/>
  <c r="O153" i="15"/>
  <c r="O154" i="15"/>
  <c r="O152" i="15"/>
  <c r="D31" i="10"/>
  <c r="AJ31" i="10" s="1"/>
  <c r="D30" i="10"/>
  <c r="AJ30" i="10" s="1"/>
  <c r="H33" i="10"/>
  <c r="H32" i="10"/>
  <c r="AE32" i="10" s="1"/>
  <c r="H31" i="10"/>
  <c r="H30" i="10"/>
  <c r="AE30" i="10" s="1"/>
  <c r="K33" i="10" l="1"/>
  <c r="AF33" i="10" s="1"/>
  <c r="AE33" i="10"/>
  <c r="K31" i="10"/>
  <c r="AF31" i="10" s="1"/>
  <c r="AE31" i="10"/>
  <c r="N31" i="10"/>
  <c r="K30" i="10"/>
  <c r="AF30" i="10" s="1"/>
  <c r="K32" i="10"/>
  <c r="AF32" i="10" s="1"/>
  <c r="H39" i="10"/>
  <c r="H38" i="10"/>
  <c r="H37" i="10"/>
  <c r="H36" i="10"/>
  <c r="AE36" i="10" s="1"/>
  <c r="N54" i="10"/>
  <c r="K37" i="10" l="1"/>
  <c r="AF37" i="10" s="1"/>
  <c r="AE37" i="10"/>
  <c r="K38" i="10"/>
  <c r="AF38" i="10" s="1"/>
  <c r="AE38" i="10"/>
  <c r="K39" i="10"/>
  <c r="AF39" i="10" s="1"/>
  <c r="AE39" i="10"/>
  <c r="N33" i="10"/>
  <c r="AG33" i="10" s="1"/>
  <c r="Q31" i="10"/>
  <c r="AH31" i="10" s="1"/>
  <c r="AG31" i="10"/>
  <c r="AG54" i="10"/>
  <c r="Q54" i="10"/>
  <c r="AH54" i="10" s="1"/>
  <c r="N30" i="10"/>
  <c r="AG30" i="10" s="1"/>
  <c r="N32" i="10"/>
  <c r="AG32" i="10" s="1"/>
  <c r="N38" i="10"/>
  <c r="AG38" i="10" s="1"/>
  <c r="N37" i="10"/>
  <c r="AG37" i="10" s="1"/>
  <c r="K36" i="10"/>
  <c r="AF36" i="10" s="1"/>
  <c r="D29" i="10"/>
  <c r="AJ29" i="10" s="1"/>
  <c r="D28" i="10"/>
  <c r="AJ28" i="10" s="1"/>
  <c r="N39" i="10" l="1"/>
  <c r="AG39" i="10" s="1"/>
  <c r="Q33" i="10"/>
  <c r="AH33" i="10" s="1"/>
  <c r="Q39" i="10"/>
  <c r="AH39" i="10" s="1"/>
  <c r="Q38" i="10"/>
  <c r="AH38" i="10" s="1"/>
  <c r="Q37" i="10"/>
  <c r="AH37" i="10" s="1"/>
  <c r="Q32" i="10"/>
  <c r="AH32" i="10" s="1"/>
  <c r="Q30" i="10"/>
  <c r="AH30" i="10" s="1"/>
  <c r="N36" i="10"/>
  <c r="AG36" i="10" s="1"/>
  <c r="Q36" i="10" l="1"/>
  <c r="AH36" i="10" s="1"/>
  <c r="H97" i="10"/>
  <c r="H86" i="10"/>
  <c r="H73" i="10"/>
  <c r="H74" i="10"/>
  <c r="H64" i="10"/>
  <c r="H65" i="10"/>
  <c r="H66" i="10"/>
  <c r="H67" i="10"/>
  <c r="H57" i="10"/>
  <c r="H41" i="10"/>
  <c r="AE41" i="10" s="1"/>
  <c r="H42" i="10"/>
  <c r="H43" i="10"/>
  <c r="H44" i="10"/>
  <c r="H45" i="10"/>
  <c r="AE45" i="10" s="1"/>
  <c r="H46" i="10"/>
  <c r="H47" i="10"/>
  <c r="H19" i="10"/>
  <c r="H20" i="10"/>
  <c r="K46" i="10" l="1"/>
  <c r="AE46" i="10"/>
  <c r="K73" i="10"/>
  <c r="AE73" i="10"/>
  <c r="K65" i="10"/>
  <c r="AE65" i="10"/>
  <c r="K86" i="10"/>
  <c r="AF86" i="10" s="1"/>
  <c r="AE86" i="10"/>
  <c r="K42" i="10"/>
  <c r="AE42" i="10"/>
  <c r="K66" i="10"/>
  <c r="AE66" i="10"/>
  <c r="K19" i="10"/>
  <c r="AF19" i="10" s="1"/>
  <c r="AE19" i="10"/>
  <c r="K44" i="10"/>
  <c r="AE44" i="10"/>
  <c r="K57" i="10"/>
  <c r="AF57" i="10" s="1"/>
  <c r="AE57" i="10"/>
  <c r="K64" i="10"/>
  <c r="AE64" i="10"/>
  <c r="K97" i="10"/>
  <c r="AE97" i="10"/>
  <c r="K47" i="10"/>
  <c r="AF47" i="10" s="1"/>
  <c r="AE47" i="10"/>
  <c r="K43" i="10"/>
  <c r="AF43" i="10" s="1"/>
  <c r="AE43" i="10"/>
  <c r="K67" i="10"/>
  <c r="AE67" i="10"/>
  <c r="K74" i="10"/>
  <c r="AE74" i="10"/>
  <c r="K20" i="10"/>
  <c r="AF20" i="10" s="1"/>
  <c r="AE20" i="10"/>
  <c r="K41" i="10"/>
  <c r="AF41" i="10" s="1"/>
  <c r="K45" i="10"/>
  <c r="AF45" i="10" s="1"/>
  <c r="N57" i="10"/>
  <c r="AG57" i="10" s="1"/>
  <c r="N20" i="10"/>
  <c r="AG20" i="10" s="1"/>
  <c r="N19" i="10"/>
  <c r="AG19" i="10" s="1"/>
  <c r="N47" i="10"/>
  <c r="AG47" i="10" s="1"/>
  <c r="N43" i="10"/>
  <c r="AG43" i="10" s="1"/>
  <c r="N86" i="10" l="1"/>
  <c r="AG86" i="10" s="1"/>
  <c r="N67" i="10"/>
  <c r="AF67" i="10"/>
  <c r="N64" i="10"/>
  <c r="AF64" i="10"/>
  <c r="N44" i="10"/>
  <c r="AF44" i="10"/>
  <c r="N66" i="10"/>
  <c r="AF66" i="10"/>
  <c r="N73" i="10"/>
  <c r="AF73" i="10"/>
  <c r="N74" i="10"/>
  <c r="AF74" i="10"/>
  <c r="N97" i="10"/>
  <c r="AF97" i="10"/>
  <c r="N42" i="10"/>
  <c r="AF42" i="10"/>
  <c r="N65" i="10"/>
  <c r="AF65" i="10"/>
  <c r="N46" i="10"/>
  <c r="AF46" i="10"/>
  <c r="N41" i="10"/>
  <c r="AG41" i="10" s="1"/>
  <c r="N45" i="10"/>
  <c r="AG45" i="10" s="1"/>
  <c r="Q20" i="10"/>
  <c r="AH20" i="10" s="1"/>
  <c r="Q47" i="10"/>
  <c r="AH47" i="10" s="1"/>
  <c r="Q43" i="10"/>
  <c r="AH43" i="10" s="1"/>
  <c r="Q19" i="10"/>
  <c r="AH19" i="10" s="1"/>
  <c r="Q57" i="10"/>
  <c r="AH57" i="10" s="1"/>
  <c r="H137" i="10"/>
  <c r="AE137" i="10" s="1"/>
  <c r="H138" i="10"/>
  <c r="AE138" i="10" s="1"/>
  <c r="H139" i="10"/>
  <c r="AE139" i="10" s="1"/>
  <c r="H140" i="10"/>
  <c r="H141" i="10"/>
  <c r="AE141" i="10" s="1"/>
  <c r="Q86" i="10" l="1"/>
  <c r="AH86" i="10" s="1"/>
  <c r="Q46" i="10"/>
  <c r="AH46" i="10" s="1"/>
  <c r="AG46" i="10"/>
  <c r="Q42" i="10"/>
  <c r="AH42" i="10" s="1"/>
  <c r="AG42" i="10"/>
  <c r="Q74" i="10"/>
  <c r="AH74" i="10" s="1"/>
  <c r="AG74" i="10"/>
  <c r="Q66" i="10"/>
  <c r="AH66" i="10" s="1"/>
  <c r="AG66" i="10"/>
  <c r="Q64" i="10"/>
  <c r="AH64" i="10" s="1"/>
  <c r="AG64" i="10"/>
  <c r="K140" i="10"/>
  <c r="AE140" i="10"/>
  <c r="Q65" i="10"/>
  <c r="AH65" i="10" s="1"/>
  <c r="AG65" i="10"/>
  <c r="AG97" i="10"/>
  <c r="Q97" i="10"/>
  <c r="AH97" i="10" s="1"/>
  <c r="Q73" i="10"/>
  <c r="AH73" i="10" s="1"/>
  <c r="AG73" i="10"/>
  <c r="Q44" i="10"/>
  <c r="AH44" i="10" s="1"/>
  <c r="AG44" i="10"/>
  <c r="Q67" i="10"/>
  <c r="AH67" i="10" s="1"/>
  <c r="AG67" i="10"/>
  <c r="K139" i="10"/>
  <c r="K138" i="10"/>
  <c r="AF138" i="10" s="1"/>
  <c r="Q41" i="10"/>
  <c r="AH41" i="10" s="1"/>
  <c r="Q45" i="10"/>
  <c r="AH45" i="10" s="1"/>
  <c r="K141" i="10"/>
  <c r="K137" i="10"/>
  <c r="AF137" i="10" s="1"/>
  <c r="N140" i="10" l="1"/>
  <c r="AF140" i="10"/>
  <c r="N141" i="10"/>
  <c r="AF141" i="10"/>
  <c r="N139" i="10"/>
  <c r="AF139" i="10"/>
  <c r="N138" i="10"/>
  <c r="AG138" i="10" s="1"/>
  <c r="N137" i="10"/>
  <c r="AG137" i="10" s="1"/>
  <c r="H88" i="10"/>
  <c r="H89" i="10"/>
  <c r="H90" i="10"/>
  <c r="Q141" i="10" l="1"/>
  <c r="AH141" i="10" s="1"/>
  <c r="AG141" i="10"/>
  <c r="K90" i="10"/>
  <c r="AE90" i="10"/>
  <c r="K89" i="10"/>
  <c r="AE89" i="10"/>
  <c r="K88" i="10"/>
  <c r="AE88" i="10"/>
  <c r="Q139" i="10"/>
  <c r="AH139" i="10" s="1"/>
  <c r="AG139" i="10"/>
  <c r="Q140" i="10"/>
  <c r="AH140" i="10" s="1"/>
  <c r="AG140" i="10"/>
  <c r="Q138" i="10"/>
  <c r="AH138" i="10" s="1"/>
  <c r="Q137" i="10"/>
  <c r="AH137" i="10" s="1"/>
  <c r="H29" i="10"/>
  <c r="AE29" i="10" s="1"/>
  <c r="H34" i="10"/>
  <c r="AE34" i="10" s="1"/>
  <c r="N88" i="10" l="1"/>
  <c r="AF88" i="10"/>
  <c r="N90" i="10"/>
  <c r="AF90" i="10"/>
  <c r="N89" i="10"/>
  <c r="AF89" i="10"/>
  <c r="K34" i="10"/>
  <c r="AF34" i="10" s="1"/>
  <c r="K29" i="10"/>
  <c r="AF29" i="10" s="1"/>
  <c r="H72" i="10"/>
  <c r="AE72" i="10" s="1"/>
  <c r="D53" i="10"/>
  <c r="AJ53" i="10" s="1"/>
  <c r="D107" i="10"/>
  <c r="AJ107" i="10" s="1"/>
  <c r="Q90" i="10" l="1"/>
  <c r="AH90" i="10" s="1"/>
  <c r="AG90" i="10"/>
  <c r="Q89" i="10"/>
  <c r="AH89" i="10" s="1"/>
  <c r="AG89" i="10"/>
  <c r="Q88" i="10"/>
  <c r="AH88" i="10" s="1"/>
  <c r="AG88" i="10"/>
  <c r="N34" i="10"/>
  <c r="AG34" i="10" s="1"/>
  <c r="N29" i="10"/>
  <c r="AG29" i="10" s="1"/>
  <c r="AK156" i="10"/>
  <c r="AO156" i="10"/>
  <c r="AQ157" i="10"/>
  <c r="AN156" i="10"/>
  <c r="AR157" i="10"/>
  <c r="AL157" i="10"/>
  <c r="AP157" i="10"/>
  <c r="AL156" i="10"/>
  <c r="AP156" i="10"/>
  <c r="AM157" i="10"/>
  <c r="AR156" i="10"/>
  <c r="AM156" i="10"/>
  <c r="AO157" i="10"/>
  <c r="AQ156" i="10"/>
  <c r="AK157" i="10"/>
  <c r="AN157" i="10"/>
  <c r="Q29" i="10" l="1"/>
  <c r="AH29" i="10" s="1"/>
  <c r="Q34" i="10"/>
  <c r="AH34" i="10" s="1"/>
  <c r="H134" i="10"/>
  <c r="AE134" i="10" s="1"/>
  <c r="H145" i="10"/>
  <c r="AE145" i="10" s="1"/>
  <c r="H146" i="10"/>
  <c r="AE146" i="10" s="1"/>
  <c r="H108" i="10"/>
  <c r="AE108" i="10" s="1"/>
  <c r="H109" i="10"/>
  <c r="AE109" i="10" s="1"/>
  <c r="P148" i="10"/>
  <c r="O148" i="10"/>
  <c r="M148" i="10"/>
  <c r="L148" i="10"/>
  <c r="J148" i="10"/>
  <c r="I148" i="10"/>
  <c r="G148" i="10"/>
  <c r="F148" i="10"/>
  <c r="H147" i="10"/>
  <c r="AE147" i="10" s="1"/>
  <c r="H144" i="10"/>
  <c r="AE144" i="10" s="1"/>
  <c r="H143" i="10"/>
  <c r="AE143" i="10" s="1"/>
  <c r="H142" i="10"/>
  <c r="AE142" i="10" s="1"/>
  <c r="H136" i="10"/>
  <c r="AE136" i="10" s="1"/>
  <c r="H135" i="10"/>
  <c r="AE135" i="10" s="1"/>
  <c r="H133" i="10"/>
  <c r="AE133" i="10" s="1"/>
  <c r="H132" i="10"/>
  <c r="AE132" i="10" s="1"/>
  <c r="H131" i="10"/>
  <c r="AE131" i="10" s="1"/>
  <c r="H130" i="10"/>
  <c r="AE130" i="10" s="1"/>
  <c r="H129" i="10"/>
  <c r="AE129" i="10" s="1"/>
  <c r="H128" i="10"/>
  <c r="AE128" i="10" s="1"/>
  <c r="H127" i="10"/>
  <c r="AE127" i="10" s="1"/>
  <c r="H126" i="10"/>
  <c r="AE126" i="10" s="1"/>
  <c r="H125" i="10"/>
  <c r="AE125" i="10" s="1"/>
  <c r="H124" i="10"/>
  <c r="AE124" i="10" s="1"/>
  <c r="H123" i="10"/>
  <c r="AE123" i="10" s="1"/>
  <c r="H122" i="10"/>
  <c r="AE122" i="10" s="1"/>
  <c r="H121" i="10"/>
  <c r="AE121" i="10" s="1"/>
  <c r="H120" i="10"/>
  <c r="AE120" i="10" s="1"/>
  <c r="H119" i="10"/>
  <c r="AE119" i="10" s="1"/>
  <c r="H118" i="10"/>
  <c r="AE118" i="10" s="1"/>
  <c r="H117" i="10"/>
  <c r="AE117" i="10" s="1"/>
  <c r="H116" i="10"/>
  <c r="AE116" i="10" s="1"/>
  <c r="H115" i="10"/>
  <c r="AE115" i="10" s="1"/>
  <c r="H114" i="10"/>
  <c r="AE114" i="10" s="1"/>
  <c r="H113" i="10"/>
  <c r="AE113" i="10" s="1"/>
  <c r="H112" i="10"/>
  <c r="AE112" i="10" s="1"/>
  <c r="H111" i="10"/>
  <c r="AE111" i="10" s="1"/>
  <c r="H110" i="10"/>
  <c r="AE110" i="10" s="1"/>
  <c r="H107" i="10"/>
  <c r="AE107" i="10" s="1"/>
  <c r="H106" i="10"/>
  <c r="AE106" i="10" s="1"/>
  <c r="H105" i="10"/>
  <c r="AE105" i="10" s="1"/>
  <c r="H104" i="10"/>
  <c r="AE104" i="10" s="1"/>
  <c r="H103" i="10"/>
  <c r="AE103" i="10" s="1"/>
  <c r="H102" i="10"/>
  <c r="AE102" i="10" s="1"/>
  <c r="H101" i="10"/>
  <c r="AE101" i="10" s="1"/>
  <c r="H100" i="10"/>
  <c r="AE100" i="10" s="1"/>
  <c r="H99" i="10"/>
  <c r="AE99" i="10" s="1"/>
  <c r="H98" i="10"/>
  <c r="AE98" i="10" s="1"/>
  <c r="H96" i="10"/>
  <c r="AE96" i="10" s="1"/>
  <c r="H95" i="10"/>
  <c r="AE95" i="10" s="1"/>
  <c r="H94" i="10"/>
  <c r="AE94" i="10" s="1"/>
  <c r="H93" i="10"/>
  <c r="AE93" i="10" s="1"/>
  <c r="H92" i="10"/>
  <c r="AE92" i="10" s="1"/>
  <c r="H91" i="10"/>
  <c r="AE91" i="10" s="1"/>
  <c r="H87" i="10"/>
  <c r="AE87" i="10" s="1"/>
  <c r="H85" i="10"/>
  <c r="AE85" i="10" s="1"/>
  <c r="H84" i="10"/>
  <c r="AE84" i="10" s="1"/>
  <c r="H83" i="10"/>
  <c r="AE83" i="10" s="1"/>
  <c r="H82" i="10"/>
  <c r="AE82" i="10" s="1"/>
  <c r="H81" i="10"/>
  <c r="AE81" i="10" s="1"/>
  <c r="H80" i="10"/>
  <c r="AE80" i="10" s="1"/>
  <c r="H79" i="10"/>
  <c r="AE79" i="10" s="1"/>
  <c r="H78" i="10"/>
  <c r="AE78" i="10" s="1"/>
  <c r="H77" i="10"/>
  <c r="AE77" i="10" s="1"/>
  <c r="H76" i="10"/>
  <c r="AE76" i="10" s="1"/>
  <c r="H75" i="10"/>
  <c r="AE75" i="10" s="1"/>
  <c r="H71" i="10"/>
  <c r="AE71" i="10" s="1"/>
  <c r="H70" i="10"/>
  <c r="AE70" i="10" s="1"/>
  <c r="H69" i="10"/>
  <c r="AE69" i="10" s="1"/>
  <c r="H68" i="10"/>
  <c r="AE68" i="10" s="1"/>
  <c r="H63" i="10"/>
  <c r="AE63" i="10" s="1"/>
  <c r="H62" i="10"/>
  <c r="AE62" i="10" s="1"/>
  <c r="H61" i="10"/>
  <c r="AE61" i="10" s="1"/>
  <c r="H60" i="10"/>
  <c r="AE60" i="10" s="1"/>
  <c r="H59" i="10"/>
  <c r="AE59" i="10" s="1"/>
  <c r="H58" i="10"/>
  <c r="AE58" i="10" s="1"/>
  <c r="H56" i="10"/>
  <c r="AE56" i="10" s="1"/>
  <c r="H55" i="10"/>
  <c r="AE55" i="10" s="1"/>
  <c r="H53" i="10"/>
  <c r="AE53" i="10" s="1"/>
  <c r="H52" i="10"/>
  <c r="AE52" i="10" s="1"/>
  <c r="H51" i="10"/>
  <c r="AE51" i="10" s="1"/>
  <c r="H50" i="10"/>
  <c r="AE50" i="10" s="1"/>
  <c r="H49" i="10"/>
  <c r="AE49" i="10" s="1"/>
  <c r="H48" i="10"/>
  <c r="AE48" i="10" s="1"/>
  <c r="H40" i="10"/>
  <c r="AE40" i="10" s="1"/>
  <c r="H35" i="10"/>
  <c r="AE35" i="10" s="1"/>
  <c r="H28" i="10"/>
  <c r="AE28" i="10" s="1"/>
  <c r="H27" i="10"/>
  <c r="AE27" i="10" s="1"/>
  <c r="H26" i="10"/>
  <c r="AE26" i="10" s="1"/>
  <c r="H25" i="10"/>
  <c r="AE25" i="10" s="1"/>
  <c r="H24" i="10"/>
  <c r="AE24" i="10" s="1"/>
  <c r="H23" i="10"/>
  <c r="AE23" i="10" s="1"/>
  <c r="H22" i="10"/>
  <c r="AE22" i="10" s="1"/>
  <c r="H21" i="10"/>
  <c r="AE21" i="10" s="1"/>
  <c r="H18" i="10"/>
  <c r="AE18" i="10" s="1"/>
  <c r="H17" i="10"/>
  <c r="AE17" i="10" s="1"/>
  <c r="H16" i="10"/>
  <c r="AE16" i="10" s="1"/>
  <c r="H15" i="10"/>
  <c r="AE15" i="10" s="1"/>
  <c r="H14" i="10"/>
  <c r="AE14" i="10" s="1"/>
  <c r="H13" i="10"/>
  <c r="AE13" i="10" s="1"/>
  <c r="H12" i="10"/>
  <c r="AE12" i="10" s="1"/>
  <c r="H11" i="10"/>
  <c r="AE11" i="10" s="1"/>
  <c r="H10" i="10"/>
  <c r="AE10" i="10" s="1"/>
  <c r="H9" i="10"/>
  <c r="AE9" i="10" s="1"/>
  <c r="H8" i="10"/>
  <c r="AE8" i="10" s="1"/>
  <c r="H148" i="10" l="1"/>
  <c r="K148" i="10" s="1"/>
  <c r="N148" i="10" s="1"/>
  <c r="Q148" i="10" s="1"/>
  <c r="K76" i="10"/>
  <c r="AF76" i="10" s="1"/>
  <c r="K100" i="10"/>
  <c r="AF100" i="10" s="1"/>
  <c r="K147" i="10"/>
  <c r="AF147" i="10" s="1"/>
  <c r="K69" i="10"/>
  <c r="AF69" i="10" s="1"/>
  <c r="K87" i="10"/>
  <c r="AF87" i="10" s="1"/>
  <c r="K101" i="10"/>
  <c r="AF101" i="10" s="1"/>
  <c r="K111" i="10"/>
  <c r="AF111" i="10" s="1"/>
  <c r="K146" i="10"/>
  <c r="AF146" i="10" s="1"/>
  <c r="AL151" i="10"/>
  <c r="AP151" i="10"/>
  <c r="AM151" i="10"/>
  <c r="AR151" i="10"/>
  <c r="AO151" i="10"/>
  <c r="AN151" i="10"/>
  <c r="AQ151" i="10"/>
  <c r="AK151" i="10"/>
  <c r="K12" i="10"/>
  <c r="AF12" i="10" s="1"/>
  <c r="K16" i="10"/>
  <c r="AF16" i="10" s="1"/>
  <c r="K22" i="10"/>
  <c r="AF22" i="10" s="1"/>
  <c r="K26" i="10"/>
  <c r="AF26" i="10" s="1"/>
  <c r="K35" i="10"/>
  <c r="AF35" i="10" s="1"/>
  <c r="K51" i="10"/>
  <c r="AF51" i="10" s="1"/>
  <c r="K52" i="10"/>
  <c r="AF52" i="10" s="1"/>
  <c r="K60" i="10"/>
  <c r="AF60" i="10" s="1"/>
  <c r="K70" i="10"/>
  <c r="AF70" i="10" s="1"/>
  <c r="K75" i="10"/>
  <c r="AF75" i="10" s="1"/>
  <c r="K77" i="10"/>
  <c r="AF77" i="10" s="1"/>
  <c r="K79" i="10"/>
  <c r="AF79" i="10" s="1"/>
  <c r="K99" i="10"/>
  <c r="AF99" i="10" s="1"/>
  <c r="K102" i="10"/>
  <c r="AF102" i="10" s="1"/>
  <c r="K11" i="10"/>
  <c r="AF11" i="10" s="1"/>
  <c r="K15" i="10"/>
  <c r="AF15" i="10" s="1"/>
  <c r="K59" i="10"/>
  <c r="AF59" i="10" s="1"/>
  <c r="K94" i="10"/>
  <c r="AF94" i="10" s="1"/>
  <c r="K114" i="10"/>
  <c r="AF114" i="10" s="1"/>
  <c r="K9" i="10"/>
  <c r="AF9" i="10" s="1"/>
  <c r="K17" i="10"/>
  <c r="AF17" i="10" s="1"/>
  <c r="K23" i="10"/>
  <c r="AF23" i="10" s="1"/>
  <c r="K27" i="10"/>
  <c r="AF27" i="10" s="1"/>
  <c r="K56" i="10"/>
  <c r="AF56" i="10" s="1"/>
  <c r="K71" i="10"/>
  <c r="AF71" i="10" s="1"/>
  <c r="K80" i="10"/>
  <c r="AF80" i="10" s="1"/>
  <c r="K84" i="10"/>
  <c r="AF84" i="10" s="1"/>
  <c r="K92" i="10"/>
  <c r="AF92" i="10" s="1"/>
  <c r="K95" i="10"/>
  <c r="AF95" i="10" s="1"/>
  <c r="K116" i="10"/>
  <c r="AF116" i="10" s="1"/>
  <c r="K124" i="10"/>
  <c r="AF124" i="10" s="1"/>
  <c r="K135" i="10"/>
  <c r="AF135" i="10" s="1"/>
  <c r="K108" i="10"/>
  <c r="AF108" i="10" s="1"/>
  <c r="K145" i="10"/>
  <c r="AF145" i="10" s="1"/>
  <c r="K82" i="10"/>
  <c r="AF82" i="10" s="1"/>
  <c r="K98" i="10"/>
  <c r="AF98" i="10" s="1"/>
  <c r="K105" i="10"/>
  <c r="AF105" i="10" s="1"/>
  <c r="K122" i="10"/>
  <c r="AF122" i="10" s="1"/>
  <c r="K130" i="10"/>
  <c r="AF130" i="10" s="1"/>
  <c r="K134" i="10"/>
  <c r="AF134" i="10" s="1"/>
  <c r="K10" i="10"/>
  <c r="AF10" i="10" s="1"/>
  <c r="K14" i="10"/>
  <c r="AF14" i="10" s="1"/>
  <c r="K18" i="10"/>
  <c r="AF18" i="10" s="1"/>
  <c r="K24" i="10"/>
  <c r="AF24" i="10" s="1"/>
  <c r="K28" i="10"/>
  <c r="AF28" i="10" s="1"/>
  <c r="K58" i="10"/>
  <c r="AF58" i="10" s="1"/>
  <c r="K62" i="10"/>
  <c r="AF62" i="10" s="1"/>
  <c r="K68" i="10"/>
  <c r="AF68" i="10" s="1"/>
  <c r="K78" i="10"/>
  <c r="AF78" i="10" s="1"/>
  <c r="K81" i="10"/>
  <c r="AF81" i="10" s="1"/>
  <c r="K85" i="10"/>
  <c r="AF85" i="10" s="1"/>
  <c r="K93" i="10"/>
  <c r="AF93" i="10" s="1"/>
  <c r="K96" i="10"/>
  <c r="AF96" i="10" s="1"/>
  <c r="K117" i="10"/>
  <c r="AF117" i="10" s="1"/>
  <c r="K125" i="10"/>
  <c r="AF125" i="10" s="1"/>
  <c r="K133" i="10"/>
  <c r="AF133" i="10" s="1"/>
  <c r="K143" i="10"/>
  <c r="AF143" i="10" s="1"/>
  <c r="K40" i="10"/>
  <c r="AF40" i="10" s="1"/>
  <c r="K144" i="10"/>
  <c r="AF144" i="10" s="1"/>
  <c r="K21" i="10"/>
  <c r="AF21" i="10" s="1"/>
  <c r="K123" i="10"/>
  <c r="AF123" i="10" s="1"/>
  <c r="K50" i="10"/>
  <c r="AF50" i="10" s="1"/>
  <c r="K110" i="10"/>
  <c r="AF110" i="10" s="1"/>
  <c r="K131" i="10"/>
  <c r="AF131" i="10" s="1"/>
  <c r="K25" i="10"/>
  <c r="AF25" i="10" s="1"/>
  <c r="K61" i="10"/>
  <c r="AF61" i="10" s="1"/>
  <c r="K132" i="10"/>
  <c r="AF132" i="10" s="1"/>
  <c r="K109" i="10"/>
  <c r="AF109" i="10" s="1"/>
  <c r="K91" i="10"/>
  <c r="AF91" i="10" s="1"/>
  <c r="K104" i="10"/>
  <c r="AF104" i="10" s="1"/>
  <c r="K115" i="10"/>
  <c r="AF115" i="10" s="1"/>
  <c r="K136" i="10"/>
  <c r="AF136" i="10" s="1"/>
  <c r="K8" i="10"/>
  <c r="AF8" i="10" s="1"/>
  <c r="K13" i="10"/>
  <c r="AF13" i="10" s="1"/>
  <c r="N111" i="10"/>
  <c r="AG111" i="10" s="1"/>
  <c r="K72" i="10"/>
  <c r="AF72" i="10" s="1"/>
  <c r="K83" i="10"/>
  <c r="AF83" i="10" s="1"/>
  <c r="K119" i="10"/>
  <c r="AF119" i="10" s="1"/>
  <c r="K127" i="10"/>
  <c r="AF127" i="10" s="1"/>
  <c r="K63" i="10"/>
  <c r="AF63" i="10" s="1"/>
  <c r="K53" i="10"/>
  <c r="AF53" i="10" s="1"/>
  <c r="N100" i="10"/>
  <c r="AG100" i="10" s="1"/>
  <c r="K120" i="10"/>
  <c r="AF120" i="10" s="1"/>
  <c r="K129" i="10"/>
  <c r="AF129" i="10" s="1"/>
  <c r="K113" i="10"/>
  <c r="AF113" i="10" s="1"/>
  <c r="K126" i="10"/>
  <c r="AF126" i="10" s="1"/>
  <c r="K142" i="10"/>
  <c r="AF142" i="10" s="1"/>
  <c r="K55" i="10"/>
  <c r="AF55" i="10" s="1"/>
  <c r="K118" i="10"/>
  <c r="AF118" i="10" s="1"/>
  <c r="K128" i="10"/>
  <c r="AF128" i="10" s="1"/>
  <c r="K48" i="10"/>
  <c r="AF48" i="10" s="1"/>
  <c r="K49" i="10"/>
  <c r="AF49" i="10" s="1"/>
  <c r="K107" i="10"/>
  <c r="AF107" i="10" s="1"/>
  <c r="K112" i="10"/>
  <c r="AF112" i="10" s="1"/>
  <c r="K121" i="10"/>
  <c r="AF121" i="10" s="1"/>
  <c r="K106" i="10"/>
  <c r="AF106" i="10" s="1"/>
  <c r="K103" i="10"/>
  <c r="AF103" i="10" s="1"/>
  <c r="N87" i="10" l="1"/>
  <c r="AG87" i="10" s="1"/>
  <c r="N76" i="10"/>
  <c r="AG76" i="10" s="1"/>
  <c r="N28" i="10"/>
  <c r="AG28" i="10" s="1"/>
  <c r="N95" i="10"/>
  <c r="AG95" i="10" s="1"/>
  <c r="N91" i="10"/>
  <c r="AG91" i="10" s="1"/>
  <c r="N69" i="10"/>
  <c r="AG69" i="10" s="1"/>
  <c r="N17" i="10"/>
  <c r="AG17" i="10" s="1"/>
  <c r="N71" i="10"/>
  <c r="AG71" i="10" s="1"/>
  <c r="F151" i="10"/>
  <c r="N58" i="10"/>
  <c r="AG58" i="10" s="1"/>
  <c r="F157" i="10"/>
  <c r="N61" i="10"/>
  <c r="AG61" i="10" s="1"/>
  <c r="F156" i="10"/>
  <c r="N12" i="10"/>
  <c r="AG12" i="10" s="1"/>
  <c r="F155" i="10"/>
  <c r="F158" i="10"/>
  <c r="F154" i="10"/>
  <c r="F153" i="10"/>
  <c r="F152" i="10"/>
  <c r="Q111" i="10"/>
  <c r="AH111" i="10" s="1"/>
  <c r="N75" i="10"/>
  <c r="AG75" i="10" s="1"/>
  <c r="N68" i="10"/>
  <c r="AG68" i="10" s="1"/>
  <c r="N59" i="10"/>
  <c r="AG59" i="10" s="1"/>
  <c r="N146" i="10"/>
  <c r="N134" i="10"/>
  <c r="AG134" i="10" s="1"/>
  <c r="N11" i="10"/>
  <c r="AG11" i="10" s="1"/>
  <c r="N93" i="10"/>
  <c r="AG93" i="10" s="1"/>
  <c r="N102" i="10"/>
  <c r="AG102" i="10" s="1"/>
  <c r="N105" i="10"/>
  <c r="AG105" i="10" s="1"/>
  <c r="N94" i="10"/>
  <c r="N84" i="10"/>
  <c r="AG84" i="10" s="1"/>
  <c r="N124" i="10"/>
  <c r="AG124" i="10" s="1"/>
  <c r="N147" i="10"/>
  <c r="AG147" i="10" s="1"/>
  <c r="N98" i="10"/>
  <c r="AG98" i="10" s="1"/>
  <c r="N99" i="10"/>
  <c r="AG99" i="10" s="1"/>
  <c r="N10" i="10"/>
  <c r="AG10" i="10" s="1"/>
  <c r="N81" i="10"/>
  <c r="AG81" i="10" s="1"/>
  <c r="N82" i="10"/>
  <c r="AG82" i="10" s="1"/>
  <c r="N18" i="10"/>
  <c r="AG18" i="10" s="1"/>
  <c r="N27" i="10"/>
  <c r="AG27" i="10" s="1"/>
  <c r="N22" i="10"/>
  <c r="N101" i="10"/>
  <c r="AG101" i="10" s="1"/>
  <c r="N23" i="10"/>
  <c r="AG23" i="10" s="1"/>
  <c r="N116" i="10"/>
  <c r="AG116" i="10" s="1"/>
  <c r="N62" i="10"/>
  <c r="AG62" i="10" s="1"/>
  <c r="N70" i="10"/>
  <c r="AG70" i="10" s="1"/>
  <c r="N145" i="10"/>
  <c r="N92" i="10"/>
  <c r="AG92" i="10" s="1"/>
  <c r="N144" i="10"/>
  <c r="AG144" i="10" s="1"/>
  <c r="N77" i="10"/>
  <c r="AG77" i="10" s="1"/>
  <c r="N109" i="10"/>
  <c r="N26" i="10"/>
  <c r="N21" i="10"/>
  <c r="AG21" i="10" s="1"/>
  <c r="N40" i="10"/>
  <c r="AG40" i="10" s="1"/>
  <c r="N136" i="10"/>
  <c r="AG136" i="10" s="1"/>
  <c r="N80" i="10"/>
  <c r="AG80" i="10" s="1"/>
  <c r="N119" i="10"/>
  <c r="AG119" i="10" s="1"/>
  <c r="N16" i="10"/>
  <c r="AG16" i="10" s="1"/>
  <c r="N110" i="10"/>
  <c r="AG110" i="10" s="1"/>
  <c r="N51" i="10"/>
  <c r="AG51" i="10" s="1"/>
  <c r="N108" i="10"/>
  <c r="AG108" i="10" s="1"/>
  <c r="N133" i="10"/>
  <c r="AG133" i="10" s="1"/>
  <c r="N117" i="10"/>
  <c r="AG117" i="10" s="1"/>
  <c r="N130" i="10"/>
  <c r="AG130" i="10" s="1"/>
  <c r="N114" i="10"/>
  <c r="AG114" i="10" s="1"/>
  <c r="N125" i="10"/>
  <c r="AG125" i="10" s="1"/>
  <c r="N122" i="10"/>
  <c r="AG122" i="10" s="1"/>
  <c r="N56" i="10"/>
  <c r="AG56" i="10" s="1"/>
  <c r="N143" i="10"/>
  <c r="AG143" i="10" s="1"/>
  <c r="N135" i="10"/>
  <c r="AG135" i="10" s="1"/>
  <c r="N24" i="10"/>
  <c r="AG24" i="10" s="1"/>
  <c r="N8" i="10"/>
  <c r="AG8" i="10" s="1"/>
  <c r="AL152" i="10"/>
  <c r="AP152" i="10"/>
  <c r="AN152" i="10"/>
  <c r="AO152" i="10"/>
  <c r="AQ152" i="10"/>
  <c r="AR152" i="10"/>
  <c r="AM152" i="10"/>
  <c r="AK152" i="10"/>
  <c r="N123" i="10"/>
  <c r="AG123" i="10" s="1"/>
  <c r="N60" i="10"/>
  <c r="AG60" i="10" s="1"/>
  <c r="N83" i="10"/>
  <c r="AG83" i="10" s="1"/>
  <c r="N85" i="10"/>
  <c r="AG85" i="10" s="1"/>
  <c r="N14" i="10"/>
  <c r="AG14" i="10" s="1"/>
  <c r="N132" i="10"/>
  <c r="AG132" i="10" s="1"/>
  <c r="N96" i="10"/>
  <c r="AG96" i="10" s="1"/>
  <c r="N15" i="10"/>
  <c r="AG15" i="10" s="1"/>
  <c r="N78" i="10"/>
  <c r="AG78" i="10" s="1"/>
  <c r="N79" i="10"/>
  <c r="AG79" i="10" s="1"/>
  <c r="N35" i="10"/>
  <c r="AG35" i="10" s="1"/>
  <c r="N9" i="10"/>
  <c r="AG9" i="10" s="1"/>
  <c r="N52" i="10"/>
  <c r="AG52" i="10" s="1"/>
  <c r="N25" i="10"/>
  <c r="AG25" i="10" s="1"/>
  <c r="N115" i="10"/>
  <c r="AG115" i="10" s="1"/>
  <c r="N104" i="10"/>
  <c r="AG104" i="10" s="1"/>
  <c r="N72" i="10"/>
  <c r="AG72" i="10" s="1"/>
  <c r="N131" i="10"/>
  <c r="AG131" i="10" s="1"/>
  <c r="N50" i="10"/>
  <c r="AG50" i="10" s="1"/>
  <c r="N13" i="10"/>
  <c r="AG13" i="10" s="1"/>
  <c r="N127" i="10"/>
  <c r="AG127" i="10" s="1"/>
  <c r="N118" i="10"/>
  <c r="AG118" i="10" s="1"/>
  <c r="N48" i="10"/>
  <c r="AG48" i="10" s="1"/>
  <c r="N142" i="10"/>
  <c r="AG142" i="10" s="1"/>
  <c r="N129" i="10"/>
  <c r="AG129" i="10" s="1"/>
  <c r="N120" i="10"/>
  <c r="AG120" i="10" s="1"/>
  <c r="N63" i="10"/>
  <c r="AG63" i="10" s="1"/>
  <c r="N121" i="10"/>
  <c r="AG121" i="10" s="1"/>
  <c r="N112" i="10"/>
  <c r="AG112" i="10" s="1"/>
  <c r="N49" i="10"/>
  <c r="AG49" i="10" s="1"/>
  <c r="Q76" i="10"/>
  <c r="AH76" i="10" s="1"/>
  <c r="N55" i="10"/>
  <c r="AG55" i="10" s="1"/>
  <c r="N107" i="10"/>
  <c r="AG107" i="10" s="1"/>
  <c r="Q87" i="10"/>
  <c r="AH87" i="10" s="1"/>
  <c r="N128" i="10"/>
  <c r="AG128" i="10" s="1"/>
  <c r="N113" i="10"/>
  <c r="AG113" i="10" s="1"/>
  <c r="N103" i="10"/>
  <c r="AG103" i="10" s="1"/>
  <c r="N106" i="10"/>
  <c r="AG106" i="10" s="1"/>
  <c r="N126" i="10"/>
  <c r="AG126" i="10" s="1"/>
  <c r="Q100" i="10"/>
  <c r="AH100" i="10" s="1"/>
  <c r="N53" i="10"/>
  <c r="AG53" i="10" s="1"/>
  <c r="Q109" i="10" l="1"/>
  <c r="AH109" i="10" s="1"/>
  <c r="AG109" i="10"/>
  <c r="Q145" i="10"/>
  <c r="AH145" i="10" s="1"/>
  <c r="AG145" i="10"/>
  <c r="Q26" i="10"/>
  <c r="AH26" i="10" s="1"/>
  <c r="AG26" i="10"/>
  <c r="Q146" i="10"/>
  <c r="AH146" i="10" s="1"/>
  <c r="AG146" i="10"/>
  <c r="Q94" i="10"/>
  <c r="AH94" i="10" s="1"/>
  <c r="AG94" i="10"/>
  <c r="Q22" i="10"/>
  <c r="AH22" i="10" s="1"/>
  <c r="AG22" i="10"/>
  <c r="Q28" i="10"/>
  <c r="AH28" i="10" s="1"/>
  <c r="Q91" i="10"/>
  <c r="AH91" i="10" s="1"/>
  <c r="Q147" i="10"/>
  <c r="AH147" i="10" s="1"/>
  <c r="Q95" i="10"/>
  <c r="AH95" i="10" s="1"/>
  <c r="Q69" i="10"/>
  <c r="AH69" i="10" s="1"/>
  <c r="Q105" i="10"/>
  <c r="AH105" i="10" s="1"/>
  <c r="Q96" i="10"/>
  <c r="AH96" i="10" s="1"/>
  <c r="Q119" i="10"/>
  <c r="AH119" i="10" s="1"/>
  <c r="Q71" i="10"/>
  <c r="AH71" i="10" s="1"/>
  <c r="Q17" i="10"/>
  <c r="AH17" i="10" s="1"/>
  <c r="Q61" i="10"/>
  <c r="AH61" i="10" s="1"/>
  <c r="Q79" i="10"/>
  <c r="AH79" i="10" s="1"/>
  <c r="Q58" i="10"/>
  <c r="AH58" i="10" s="1"/>
  <c r="I151" i="10"/>
  <c r="Q81" i="10"/>
  <c r="AH81" i="10" s="1"/>
  <c r="Q68" i="10"/>
  <c r="AH68" i="10" s="1"/>
  <c r="Q62" i="10"/>
  <c r="AH62" i="10" s="1"/>
  <c r="Q59" i="10"/>
  <c r="AH59" i="10" s="1"/>
  <c r="Q27" i="10"/>
  <c r="AH27" i="10" s="1"/>
  <c r="Q93" i="10"/>
  <c r="AH93" i="10" s="1"/>
  <c r="Q24" i="10"/>
  <c r="AH24" i="10" s="1"/>
  <c r="Q84" i="10"/>
  <c r="AH84" i="10" s="1"/>
  <c r="Q144" i="10"/>
  <c r="AH144" i="10" s="1"/>
  <c r="Q12" i="10"/>
  <c r="AH12" i="10" s="1"/>
  <c r="Q99" i="10"/>
  <c r="AH99" i="10" s="1"/>
  <c r="Q75" i="10"/>
  <c r="AH75" i="10" s="1"/>
  <c r="Q70" i="10"/>
  <c r="AH70" i="10" s="1"/>
  <c r="Q21" i="10"/>
  <c r="AH21" i="10" s="1"/>
  <c r="Q18" i="10"/>
  <c r="AH18" i="10" s="1"/>
  <c r="Q23" i="10"/>
  <c r="AH23" i="10" s="1"/>
  <c r="I157" i="10"/>
  <c r="Q78" i="10"/>
  <c r="AH78" i="10" s="1"/>
  <c r="Q132" i="10"/>
  <c r="AH132" i="10" s="1"/>
  <c r="Q72" i="10"/>
  <c r="AH72" i="10" s="1"/>
  <c r="I155" i="10"/>
  <c r="I158" i="10"/>
  <c r="I154" i="10"/>
  <c r="Q83" i="10"/>
  <c r="AH83" i="10" s="1"/>
  <c r="Q10" i="10"/>
  <c r="AH10" i="10" s="1"/>
  <c r="Q102" i="10"/>
  <c r="AH102" i="10" s="1"/>
  <c r="I156" i="10"/>
  <c r="I153" i="10"/>
  <c r="I152" i="10"/>
  <c r="Q135" i="10"/>
  <c r="AH135" i="10" s="1"/>
  <c r="Q134" i="10"/>
  <c r="AH134" i="10" s="1"/>
  <c r="Q124" i="10"/>
  <c r="AH124" i="10" s="1"/>
  <c r="Q11" i="10"/>
  <c r="AH11" i="10" s="1"/>
  <c r="Q92" i="10"/>
  <c r="AH92" i="10" s="1"/>
  <c r="Q16" i="10"/>
  <c r="AH16" i="10" s="1"/>
  <c r="Q82" i="10"/>
  <c r="AH82" i="10" s="1"/>
  <c r="Q15" i="10"/>
  <c r="AH15" i="10" s="1"/>
  <c r="Q98" i="10"/>
  <c r="AH98" i="10" s="1"/>
  <c r="Q136" i="10"/>
  <c r="AH136" i="10" s="1"/>
  <c r="Q101" i="10"/>
  <c r="AH101" i="10" s="1"/>
  <c r="Q35" i="10"/>
  <c r="AH35" i="10" s="1"/>
  <c r="Q60" i="10"/>
  <c r="AH60" i="10" s="1"/>
  <c r="Q85" i="10"/>
  <c r="AH85" i="10" s="1"/>
  <c r="Q116" i="10"/>
  <c r="AH116" i="10" s="1"/>
  <c r="Q123" i="10"/>
  <c r="AH123" i="10" s="1"/>
  <c r="Q143" i="10"/>
  <c r="AH143" i="10" s="1"/>
  <c r="Q115" i="10"/>
  <c r="AH115" i="10" s="1"/>
  <c r="Q77" i="10"/>
  <c r="AH77" i="10" s="1"/>
  <c r="Q14" i="10"/>
  <c r="AH14" i="10" s="1"/>
  <c r="Q40" i="10"/>
  <c r="AH40" i="10" s="1"/>
  <c r="Q80" i="10"/>
  <c r="AH80" i="10" s="1"/>
  <c r="AL153" i="10"/>
  <c r="AP153" i="10"/>
  <c r="AQ153" i="10"/>
  <c r="AM153" i="10"/>
  <c r="AR153" i="10"/>
  <c r="AN153" i="10"/>
  <c r="AO153" i="10"/>
  <c r="AK153" i="10"/>
  <c r="Q8" i="10"/>
  <c r="AH8" i="10" s="1"/>
  <c r="Q122" i="10"/>
  <c r="AH122" i="10" s="1"/>
  <c r="Q130" i="10"/>
  <c r="AH130" i="10" s="1"/>
  <c r="Q133" i="10"/>
  <c r="AH133" i="10" s="1"/>
  <c r="Q108" i="10"/>
  <c r="AH108" i="10" s="1"/>
  <c r="Q51" i="10"/>
  <c r="AH51" i="10" s="1"/>
  <c r="Q110" i="10"/>
  <c r="AH110" i="10" s="1"/>
  <c r="Q52" i="10"/>
  <c r="AH52" i="10" s="1"/>
  <c r="Q131" i="10"/>
  <c r="AH131" i="10" s="1"/>
  <c r="Q9" i="10"/>
  <c r="AH9" i="10" s="1"/>
  <c r="Q56" i="10"/>
  <c r="AH56" i="10" s="1"/>
  <c r="Q125" i="10"/>
  <c r="AH125" i="10" s="1"/>
  <c r="Q114" i="10"/>
  <c r="AH114" i="10" s="1"/>
  <c r="Q117" i="10"/>
  <c r="AH117" i="10" s="1"/>
  <c r="Q127" i="10"/>
  <c r="AH127" i="10" s="1"/>
  <c r="Q50" i="10"/>
  <c r="AH50" i="10" s="1"/>
  <c r="Q104" i="10"/>
  <c r="AH104" i="10" s="1"/>
  <c r="Q25" i="10"/>
  <c r="AH25" i="10" s="1"/>
  <c r="Q113" i="10"/>
  <c r="AH113" i="10" s="1"/>
  <c r="Q112" i="10"/>
  <c r="AH112" i="10" s="1"/>
  <c r="Q63" i="10"/>
  <c r="AH63" i="10" s="1"/>
  <c r="Q129" i="10"/>
  <c r="AH129" i="10" s="1"/>
  <c r="Q48" i="10"/>
  <c r="AH48" i="10" s="1"/>
  <c r="Q118" i="10"/>
  <c r="AH118" i="10" s="1"/>
  <c r="Q126" i="10"/>
  <c r="AH126" i="10" s="1"/>
  <c r="Q103" i="10"/>
  <c r="AH103" i="10" s="1"/>
  <c r="Q120" i="10"/>
  <c r="AH120" i="10" s="1"/>
  <c r="Q53" i="10"/>
  <c r="AH53" i="10" s="1"/>
  <c r="Q128" i="10"/>
  <c r="AH128" i="10" s="1"/>
  <c r="Q106" i="10"/>
  <c r="AH106" i="10" s="1"/>
  <c r="Q107" i="10"/>
  <c r="AH107" i="10" s="1"/>
  <c r="Q55" i="10"/>
  <c r="AH55" i="10" s="1"/>
  <c r="Q49" i="10"/>
  <c r="AH49" i="10" s="1"/>
  <c r="Q121" i="10"/>
  <c r="AH121" i="10" s="1"/>
  <c r="Q142" i="10"/>
  <c r="AH142" i="10" s="1"/>
  <c r="L151" i="10" l="1"/>
  <c r="L154" i="10"/>
  <c r="L156" i="10"/>
  <c r="L158" i="10"/>
  <c r="L155" i="10"/>
  <c r="L157" i="10"/>
  <c r="L153" i="10"/>
  <c r="L152" i="10"/>
  <c r="AL154" i="10"/>
  <c r="AP154" i="10"/>
  <c r="AN154" i="10"/>
  <c r="AK154" i="10"/>
  <c r="AO154" i="10"/>
  <c r="AM154" i="10"/>
  <c r="AR154" i="10"/>
  <c r="AQ154" i="10"/>
  <c r="O158" i="10" l="1"/>
  <c r="O151" i="10"/>
  <c r="O157" i="10"/>
  <c r="O156" i="10"/>
  <c r="O155" i="10"/>
  <c r="O154" i="10"/>
  <c r="O153" i="10"/>
  <c r="O152"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R6" authorId="0" shapeId="0" xr:uid="{00000000-0006-0000-0200-000001000000}">
      <text>
        <r>
          <rPr>
            <b/>
            <sz val="11"/>
            <color indexed="81"/>
            <rFont val="MS P ゴシック"/>
            <family val="3"/>
            <charset val="128"/>
          </rPr>
          <t>秀：４、優：３、良(認)：２、可：１</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R6" authorId="0" shapeId="0" xr:uid="{F9923A74-186F-4A31-8FDD-C6B66FC7C683}">
      <text>
        <r>
          <rPr>
            <b/>
            <sz val="11"/>
            <color indexed="81"/>
            <rFont val="MS P ゴシック"/>
            <family val="3"/>
            <charset val="128"/>
          </rPr>
          <t>秀：４、優：３、良(認)：２、可：１</t>
        </r>
      </text>
    </comment>
  </commentList>
</comments>
</file>

<file path=xl/sharedStrings.xml><?xml version="1.0" encoding="utf-8"?>
<sst xmlns="http://schemas.openxmlformats.org/spreadsheetml/2006/main" count="796" uniqueCount="383">
  <si>
    <t>科目群</t>
  </si>
  <si>
    <t>必選</t>
  </si>
  <si>
    <t>単位数</t>
  </si>
  <si>
    <t>教養科目</t>
  </si>
  <si>
    <t>○</t>
  </si>
  <si>
    <t>体育科目</t>
  </si>
  <si>
    <t>外国語科目</t>
  </si>
  <si>
    <t>Communication Skills(1)</t>
  </si>
  <si>
    <t>数学系</t>
  </si>
  <si>
    <t>基礎確率統計</t>
  </si>
  <si>
    <t>微分方程式論</t>
  </si>
  <si>
    <t>ベクトル解析学</t>
  </si>
  <si>
    <t>フーリエ解析学</t>
  </si>
  <si>
    <t>自然科学系</t>
  </si>
  <si>
    <t>物理学(1)</t>
  </si>
  <si>
    <t>物理学(2)</t>
  </si>
  <si>
    <t>化学(1)</t>
  </si>
  <si>
    <t>化学(2)</t>
  </si>
  <si>
    <t>化学実験</t>
  </si>
  <si>
    <t>生物学(1)</t>
  </si>
  <si>
    <t>生物学(2)</t>
  </si>
  <si>
    <t>地学(1)</t>
  </si>
  <si>
    <t>地学(2)</t>
  </si>
  <si>
    <t>授業科目</t>
    <phoneticPr fontId="1"/>
  </si>
  <si>
    <t>情報と特許</t>
  </si>
  <si>
    <t>キャリアデザイン</t>
  </si>
  <si>
    <t>インターンシップ(1)</t>
  </si>
  <si>
    <t>インターンシップ(2)</t>
  </si>
  <si>
    <t>海外体験実習(1)</t>
  </si>
  <si>
    <t>海外体験実習(2)</t>
  </si>
  <si>
    <t>専門科目</t>
  </si>
  <si>
    <t>学科共通</t>
  </si>
  <si>
    <t>プログラミング(1)</t>
  </si>
  <si>
    <t>プログラミング(2)</t>
  </si>
  <si>
    <t>プログラミング(3)</t>
  </si>
  <si>
    <t>プログラミング(4)</t>
  </si>
  <si>
    <t>基礎論理回路</t>
  </si>
  <si>
    <t>情報科学演習</t>
  </si>
  <si>
    <t>離散数学</t>
  </si>
  <si>
    <t>ソフトウェア工学</t>
  </si>
  <si>
    <t>デジタル信号処理</t>
  </si>
  <si>
    <t>情報理論</t>
  </si>
  <si>
    <t>情報セキュリティ</t>
  </si>
  <si>
    <t>特別講義（CS-1）</t>
  </si>
  <si>
    <t>特別講義（CS-2）</t>
  </si>
  <si>
    <t>計算機工学</t>
  </si>
  <si>
    <t>組込みシステム</t>
  </si>
  <si>
    <t>プログラミング言語処理</t>
  </si>
  <si>
    <t>並列分散処理</t>
  </si>
  <si>
    <t>メディア工学</t>
  </si>
  <si>
    <t>画像処理</t>
  </si>
  <si>
    <t>パターン認識</t>
  </si>
  <si>
    <t>音声情報処理</t>
  </si>
  <si>
    <t>自然言語処理</t>
  </si>
  <si>
    <t>情報数理</t>
  </si>
  <si>
    <t>古典制御理論</t>
  </si>
  <si>
    <t>システム解析</t>
  </si>
  <si>
    <t>現代制御理論</t>
  </si>
  <si>
    <t>人工知能</t>
  </si>
  <si>
    <t>符号理論</t>
  </si>
  <si>
    <t>計算論</t>
  </si>
  <si>
    <t>情報数学</t>
  </si>
  <si>
    <t>事例研究</t>
  </si>
  <si>
    <t>前期</t>
    <rPh sb="0" eb="2">
      <t>ゼンキ</t>
    </rPh>
    <phoneticPr fontId="1"/>
  </si>
  <si>
    <t>後期</t>
    <rPh sb="0" eb="2">
      <t>コウキ</t>
    </rPh>
    <phoneticPr fontId="1"/>
  </si>
  <si>
    <t>1年</t>
    <rPh sb="1" eb="2">
      <t>ネン</t>
    </rPh>
    <phoneticPr fontId="1"/>
  </si>
  <si>
    <t>2年</t>
    <rPh sb="1" eb="2">
      <t>ネン</t>
    </rPh>
    <phoneticPr fontId="1"/>
  </si>
  <si>
    <t>3年</t>
    <rPh sb="1" eb="2">
      <t>ネン</t>
    </rPh>
    <phoneticPr fontId="1"/>
  </si>
  <si>
    <t>4年</t>
    <rPh sb="1" eb="2">
      <t>ネン</t>
    </rPh>
    <phoneticPr fontId="1"/>
  </si>
  <si>
    <t>計</t>
    <phoneticPr fontId="1"/>
  </si>
  <si>
    <t>（A）</t>
  </si>
  <si>
    <t>（B）</t>
  </si>
  <si>
    <t>（C）</t>
  </si>
  <si>
    <t>（D）</t>
  </si>
  <si>
    <t>（E）</t>
  </si>
  <si>
    <t>（F）</t>
  </si>
  <si>
    <t>(G)</t>
  </si>
  <si>
    <t>(H)</t>
  </si>
  <si>
    <t>評価</t>
    <rPh sb="0" eb="2">
      <t>ヒョウカ</t>
    </rPh>
    <phoneticPr fontId="1"/>
  </si>
  <si>
    <t>選択科目</t>
    <rPh sb="0" eb="2">
      <t>センタク</t>
    </rPh>
    <rPh sb="2" eb="4">
      <t>カモク</t>
    </rPh>
    <phoneticPr fontId="1"/>
  </si>
  <si>
    <t>(A)</t>
  </si>
  <si>
    <t>(B)</t>
  </si>
  <si>
    <t>(B)</t>
    <phoneticPr fontId="1"/>
  </si>
  <si>
    <t>(C)</t>
  </si>
  <si>
    <t>(C)</t>
    <phoneticPr fontId="1"/>
  </si>
  <si>
    <t>(D)</t>
  </si>
  <si>
    <t>(D)</t>
    <phoneticPr fontId="1"/>
  </si>
  <si>
    <t>(F)</t>
  </si>
  <si>
    <t>(F)</t>
    <phoneticPr fontId="1"/>
  </si>
  <si>
    <t>(G)</t>
    <phoneticPr fontId="1"/>
  </si>
  <si>
    <t>(H)</t>
    <phoneticPr fontId="1"/>
  </si>
  <si>
    <t>(E)</t>
  </si>
  <si>
    <t>(E)</t>
    <phoneticPr fontId="1"/>
  </si>
  <si>
    <t>学習・教育到達目標</t>
    <rPh sb="5" eb="7">
      <t>トウタツ</t>
    </rPh>
    <phoneticPr fontId="1"/>
  </si>
  <si>
    <t>(A)</t>
    <phoneticPr fontId="1"/>
  </si>
  <si>
    <t>累計</t>
    <rPh sb="0" eb="2">
      <t>ルイケイ</t>
    </rPh>
    <phoneticPr fontId="1"/>
  </si>
  <si>
    <t>インターンシップ(3)</t>
  </si>
  <si>
    <t>インターンシップ(4)</t>
  </si>
  <si>
    <t>海外体験実習(3)</t>
  </si>
  <si>
    <t>海外体験実習(4)</t>
  </si>
  <si>
    <t>英語論文読解</t>
  </si>
  <si>
    <t>特別講義（CS-3）</t>
  </si>
  <si>
    <t>卒業研究　　関連科目</t>
    <rPh sb="6" eb="8">
      <t>カンレン</t>
    </rPh>
    <rPh sb="8" eb="10">
      <t>カモク</t>
    </rPh>
    <phoneticPr fontId="1"/>
  </si>
  <si>
    <t>学習・教育到達目標　</t>
    <rPh sb="0" eb="2">
      <t>ガクシュウ</t>
    </rPh>
    <rPh sb="3" eb="9">
      <t>キョウイクトウタツモクヒョウ</t>
    </rPh>
    <phoneticPr fontId="1"/>
  </si>
  <si>
    <t>学習・教育到達目標</t>
    <rPh sb="0" eb="2">
      <t>ガクシュウ</t>
    </rPh>
    <rPh sb="3" eb="9">
      <t>キョウイクトウタツモクヒョウ</t>
    </rPh>
    <phoneticPr fontId="1"/>
  </si>
  <si>
    <t>Communication Skills(2)</t>
    <phoneticPr fontId="1"/>
  </si>
  <si>
    <t>学籍番号：</t>
    <rPh sb="0" eb="4">
      <t>ガクセキバンゴウ</t>
    </rPh>
    <phoneticPr fontId="1"/>
  </si>
  <si>
    <t>氏名：</t>
    <rPh sb="0" eb="2">
      <t>シメイ</t>
    </rPh>
    <phoneticPr fontId="1"/>
  </si>
  <si>
    <t>日付：</t>
    <rPh sb="0" eb="2">
      <t>ヒヅケ</t>
    </rPh>
    <phoneticPr fontId="1"/>
  </si>
  <si>
    <t>コンピュータシステム</t>
    <phoneticPr fontId="1"/>
  </si>
  <si>
    <t>オペレーティングシステム</t>
    <phoneticPr fontId="1"/>
  </si>
  <si>
    <t>アルゴリズムとデータ構造</t>
    <phoneticPr fontId="1"/>
  </si>
  <si>
    <t>ハードウェア記述言語</t>
    <phoneticPr fontId="1"/>
  </si>
  <si>
    <t>コンピュータアーキテクチャ</t>
    <phoneticPr fontId="1"/>
  </si>
  <si>
    <t>コンピュータネットワーク</t>
    <phoneticPr fontId="1"/>
  </si>
  <si>
    <t>オブジェクト指向
プログラミング(1)</t>
    <phoneticPr fontId="1"/>
  </si>
  <si>
    <t>オブジェクト指向
プログラミング(2)</t>
    <phoneticPr fontId="1"/>
  </si>
  <si>
    <t>データベースシステム</t>
    <phoneticPr fontId="1"/>
  </si>
  <si>
    <t>インタラクティブ・メディア</t>
    <phoneticPr fontId="1"/>
  </si>
  <si>
    <t>専門キャリアデザイン</t>
    <phoneticPr fontId="1"/>
  </si>
  <si>
    <t>(A)</t>
    <phoneticPr fontId="1"/>
  </si>
  <si>
    <t>(B)</t>
    <phoneticPr fontId="1"/>
  </si>
  <si>
    <t>(D)</t>
    <phoneticPr fontId="1"/>
  </si>
  <si>
    <t>(F)</t>
    <phoneticPr fontId="1"/>
  </si>
  <si>
    <t>(G)</t>
    <phoneticPr fontId="1"/>
  </si>
  <si>
    <t>(H)</t>
    <phoneticPr fontId="1"/>
  </si>
  <si>
    <t>(C)</t>
    <phoneticPr fontId="1"/>
  </si>
  <si>
    <t>(E)</t>
    <phoneticPr fontId="1"/>
  </si>
  <si>
    <t>1年</t>
    <rPh sb="1" eb="2">
      <t>ネン</t>
    </rPh>
    <phoneticPr fontId="1"/>
  </si>
  <si>
    <t>2年</t>
    <rPh sb="1" eb="2">
      <t>ネン</t>
    </rPh>
    <phoneticPr fontId="1"/>
  </si>
  <si>
    <t>4年</t>
    <rPh sb="1" eb="2">
      <t>ネン</t>
    </rPh>
    <phoneticPr fontId="1"/>
  </si>
  <si>
    <t>3年</t>
    <rPh sb="1" eb="2">
      <t>ネン</t>
    </rPh>
    <phoneticPr fontId="1"/>
  </si>
  <si>
    <t>学年</t>
    <rPh sb="0" eb="2">
      <t>ガクネン</t>
    </rPh>
    <phoneticPr fontId="1"/>
  </si>
  <si>
    <t>（学習・教育到達目標の達成度）</t>
    <phoneticPr fontId="1"/>
  </si>
  <si>
    <t>国際コース：</t>
    <rPh sb="0" eb="2">
      <t>コクサイ</t>
    </rPh>
    <phoneticPr fontId="1"/>
  </si>
  <si>
    <t>各学習・教育到達目標に対する取得単位数</t>
    <rPh sb="0" eb="3">
      <t>カクガクシュウ</t>
    </rPh>
    <rPh sb="4" eb="10">
      <t>キョウイクトウタツモクヒョウ</t>
    </rPh>
    <rPh sb="11" eb="12">
      <t>タイ</t>
    </rPh>
    <rPh sb="14" eb="16">
      <t>シュトク</t>
    </rPh>
    <rPh sb="16" eb="19">
      <t>タンイスウ</t>
    </rPh>
    <phoneticPr fontId="1"/>
  </si>
  <si>
    <t>△2</t>
    <phoneticPr fontId="1"/>
  </si>
  <si>
    <t>対象
科目</t>
    <rPh sb="0" eb="2">
      <t>タイショウ</t>
    </rPh>
    <rPh sb="3" eb="5">
      <t>カモク</t>
    </rPh>
    <phoneticPr fontId="1"/>
  </si>
  <si>
    <t>Reading and Writing(1a)</t>
    <phoneticPr fontId="1"/>
  </si>
  <si>
    <t>Reading and Writing(1b)</t>
    <phoneticPr fontId="1"/>
  </si>
  <si>
    <t>Reading and Writing(2a)</t>
    <phoneticPr fontId="1"/>
  </si>
  <si>
    <t>Reading and Writing(2b)</t>
    <phoneticPr fontId="1"/>
  </si>
  <si>
    <t>SD PBL(1)</t>
    <phoneticPr fontId="1"/>
  </si>
  <si>
    <t>SD PBL(2)</t>
    <phoneticPr fontId="1"/>
  </si>
  <si>
    <t>○</t>
    <phoneticPr fontId="1"/>
  </si>
  <si>
    <t>△</t>
    <phoneticPr fontId="1"/>
  </si>
  <si>
    <t>情報工学基盤科目</t>
    <rPh sb="0" eb="2">
      <t>ジョウホウ</t>
    </rPh>
    <phoneticPr fontId="1"/>
  </si>
  <si>
    <t>情報基盤系</t>
    <rPh sb="0" eb="2">
      <t>ジョウホウ</t>
    </rPh>
    <phoneticPr fontId="1"/>
  </si>
  <si>
    <t>基礎体育(1b)</t>
    <rPh sb="0" eb="4">
      <t>キソタイイク</t>
    </rPh>
    <phoneticPr fontId="1"/>
  </si>
  <si>
    <t>基礎体育(1a)</t>
    <phoneticPr fontId="1"/>
  </si>
  <si>
    <t>基礎体育(2a)</t>
    <rPh sb="0" eb="4">
      <t>キソタイイク</t>
    </rPh>
    <phoneticPr fontId="1"/>
  </si>
  <si>
    <t>基礎体育(2b)</t>
    <phoneticPr fontId="1"/>
  </si>
  <si>
    <t>△</t>
    <phoneticPr fontId="1"/>
  </si>
  <si>
    <t>微分積分学(1b)</t>
    <rPh sb="0" eb="5">
      <t>ビブンセキブンガク</t>
    </rPh>
    <phoneticPr fontId="1"/>
  </si>
  <si>
    <t>微分積分学(1a)</t>
    <phoneticPr fontId="1"/>
  </si>
  <si>
    <t>微分積分学(2a)</t>
    <phoneticPr fontId="1"/>
  </si>
  <si>
    <t>微分積分学(2b)</t>
    <rPh sb="0" eb="5">
      <t>ビブンセキブンガク</t>
    </rPh>
    <phoneticPr fontId="1"/>
  </si>
  <si>
    <t>線形代数学(1a)</t>
    <phoneticPr fontId="1"/>
  </si>
  <si>
    <t>線形代数学(1b)</t>
    <rPh sb="0" eb="5">
      <t>センケイダイスウガク</t>
    </rPh>
    <phoneticPr fontId="1"/>
  </si>
  <si>
    <t>線形代数学(2a)</t>
    <phoneticPr fontId="1"/>
  </si>
  <si>
    <t>線形代数学(2b)</t>
    <rPh sb="0" eb="5">
      <t>センケイダイスウガク</t>
    </rPh>
    <phoneticPr fontId="1"/>
  </si>
  <si>
    <t>代数学</t>
    <phoneticPr fontId="1"/>
  </si>
  <si>
    <t>△1</t>
    <phoneticPr fontId="1"/>
  </si>
  <si>
    <t>生物学実験(b)</t>
    <phoneticPr fontId="1"/>
  </si>
  <si>
    <t>生物学実験(a)</t>
    <phoneticPr fontId="1"/>
  </si>
  <si>
    <t>物理学実験(a)</t>
    <phoneticPr fontId="1"/>
  </si>
  <si>
    <t>物理学実験(b)</t>
    <phoneticPr fontId="1"/>
  </si>
  <si>
    <t>地学実験(b)</t>
    <phoneticPr fontId="1"/>
  </si>
  <si>
    <t>地学実験(a)</t>
    <rPh sb="0" eb="2">
      <t>チガク</t>
    </rPh>
    <rPh sb="2" eb="4">
      <t>ジッケン</t>
    </rPh>
    <phoneticPr fontId="1"/>
  </si>
  <si>
    <t>△2</t>
    <phoneticPr fontId="1"/>
  </si>
  <si>
    <t>情報リテラシー</t>
    <phoneticPr fontId="1"/>
  </si>
  <si>
    <t>コンピュータ概論</t>
    <rPh sb="6" eb="8">
      <t>ガイロン</t>
    </rPh>
    <phoneticPr fontId="1"/>
  </si>
  <si>
    <t>数値解析</t>
    <rPh sb="0" eb="2">
      <t>スウチ</t>
    </rPh>
    <rPh sb="2" eb="4">
      <t>カイセキ</t>
    </rPh>
    <phoneticPr fontId="1"/>
  </si>
  <si>
    <t>情報社会と職業(b)</t>
    <phoneticPr fontId="1"/>
  </si>
  <si>
    <t>情報社会と職業(a)</t>
    <phoneticPr fontId="1"/>
  </si>
  <si>
    <t>特別講義(IT-1)</t>
    <rPh sb="0" eb="4">
      <t>トクベツコウギ</t>
    </rPh>
    <phoneticPr fontId="1"/>
  </si>
  <si>
    <t>特別講義 (IT-2)</t>
    <phoneticPr fontId="1"/>
  </si>
  <si>
    <t>情報科学実験(b)</t>
    <phoneticPr fontId="1"/>
  </si>
  <si>
    <t>情報科学実験(a)</t>
    <phoneticPr fontId="1"/>
  </si>
  <si>
    <t>卒業研究（1）</t>
    <rPh sb="0" eb="2">
      <t>ソツギョウ</t>
    </rPh>
    <rPh sb="2" eb="4">
      <t>ケンキュウ</t>
    </rPh>
    <phoneticPr fontId="1"/>
  </si>
  <si>
    <t>卒業研究（2）</t>
    <phoneticPr fontId="1"/>
  </si>
  <si>
    <t>８単位</t>
    <rPh sb="1" eb="2">
      <t>タン</t>
    </rPh>
    <rPh sb="2" eb="3">
      <t>イ</t>
    </rPh>
    <phoneticPr fontId="1"/>
  </si>
  <si>
    <t>１単位</t>
    <rPh sb="1" eb="2">
      <t>タン</t>
    </rPh>
    <rPh sb="2" eb="3">
      <t>イ</t>
    </rPh>
    <phoneticPr fontId="1"/>
  </si>
  <si>
    <t>４進</t>
    <rPh sb="1" eb="2">
      <t>シン</t>
    </rPh>
    <phoneticPr fontId="1"/>
  </si>
  <si>
    <t>教養科目</t>
    <rPh sb="0" eb="4">
      <t>キョウヨウカモク</t>
    </rPh>
    <phoneticPr fontId="1"/>
  </si>
  <si>
    <t>哲学(1)</t>
    <rPh sb="0" eb="2">
      <t>テツガク</t>
    </rPh>
    <phoneticPr fontId="1"/>
  </si>
  <si>
    <t>哲学(2)</t>
    <rPh sb="0" eb="2">
      <t>テツガク</t>
    </rPh>
    <phoneticPr fontId="1"/>
  </si>
  <si>
    <t>倫理学(1)</t>
    <rPh sb="0" eb="3">
      <t>リンリガク</t>
    </rPh>
    <phoneticPr fontId="1"/>
  </si>
  <si>
    <t>倫理学(2)</t>
    <rPh sb="0" eb="3">
      <t>リンリガク</t>
    </rPh>
    <phoneticPr fontId="1"/>
  </si>
  <si>
    <t>倫理学(a)</t>
    <rPh sb="0" eb="3">
      <t>リンリガク</t>
    </rPh>
    <phoneticPr fontId="1"/>
  </si>
  <si>
    <t>倫理学(b)</t>
    <rPh sb="0" eb="3">
      <t>リンリガク</t>
    </rPh>
    <phoneticPr fontId="1"/>
  </si>
  <si>
    <t>文化人類学</t>
    <rPh sb="0" eb="5">
      <t>ブンカジンルイガク</t>
    </rPh>
    <phoneticPr fontId="1"/>
  </si>
  <si>
    <t>視覚芸術史(1)</t>
    <rPh sb="0" eb="5">
      <t>シカクゲイジュツシ</t>
    </rPh>
    <phoneticPr fontId="1"/>
  </si>
  <si>
    <t>視覚芸術史(2)</t>
    <rPh sb="0" eb="5">
      <t>シカクゲイジュツシ</t>
    </rPh>
    <phoneticPr fontId="1"/>
  </si>
  <si>
    <t>デザイン概論(1)</t>
    <rPh sb="4" eb="6">
      <t>ガイロン</t>
    </rPh>
    <phoneticPr fontId="1"/>
  </si>
  <si>
    <t>デザイン概論(2)</t>
    <rPh sb="4" eb="6">
      <t>ガイロン</t>
    </rPh>
    <phoneticPr fontId="1"/>
  </si>
  <si>
    <t>日本文学</t>
    <rPh sb="0" eb="4">
      <t>ニホンブンガク</t>
    </rPh>
    <phoneticPr fontId="1"/>
  </si>
  <si>
    <t>日本史(1)</t>
    <rPh sb="0" eb="3">
      <t>ニホンシ</t>
    </rPh>
    <phoneticPr fontId="1"/>
  </si>
  <si>
    <t>日本史(2)</t>
    <rPh sb="0" eb="3">
      <t>ニホンシ</t>
    </rPh>
    <phoneticPr fontId="1"/>
  </si>
  <si>
    <t>西洋史(1)</t>
    <rPh sb="0" eb="3">
      <t>セイヨウシ</t>
    </rPh>
    <phoneticPr fontId="1"/>
  </si>
  <si>
    <t>西洋史(2)</t>
    <rPh sb="0" eb="3">
      <t>セイヨウシ</t>
    </rPh>
    <phoneticPr fontId="1"/>
  </si>
  <si>
    <t>民俗学(a)</t>
    <rPh sb="0" eb="3">
      <t>ミンゾクガク</t>
    </rPh>
    <phoneticPr fontId="1"/>
  </si>
  <si>
    <t>民俗学(b)</t>
    <rPh sb="0" eb="3">
      <t>ミンゾクガク</t>
    </rPh>
    <phoneticPr fontId="1"/>
  </si>
  <si>
    <t>宗教学</t>
    <rPh sb="0" eb="3">
      <t>シュウキョウガク</t>
    </rPh>
    <phoneticPr fontId="1"/>
  </si>
  <si>
    <t>社会学(1a)</t>
    <rPh sb="0" eb="3">
      <t>シャカイガク</t>
    </rPh>
    <phoneticPr fontId="1"/>
  </si>
  <si>
    <t>社会学(1b)</t>
    <rPh sb="0" eb="3">
      <t>シャカイガク</t>
    </rPh>
    <phoneticPr fontId="1"/>
  </si>
  <si>
    <t>社会学(2a)</t>
    <rPh sb="0" eb="3">
      <t>シャカイガク</t>
    </rPh>
    <phoneticPr fontId="1"/>
  </si>
  <si>
    <t>社会学(2b)</t>
    <rPh sb="0" eb="3">
      <t>シャカイガク</t>
    </rPh>
    <phoneticPr fontId="1"/>
  </si>
  <si>
    <t>社会学入門(a)</t>
    <rPh sb="0" eb="5">
      <t>シャカイガクニュウモン</t>
    </rPh>
    <phoneticPr fontId="1"/>
  </si>
  <si>
    <t>社会学入門(b)</t>
    <rPh sb="0" eb="5">
      <t>シャカイガクニュウモン</t>
    </rPh>
    <phoneticPr fontId="1"/>
  </si>
  <si>
    <t>経済学(1a)</t>
    <rPh sb="0" eb="3">
      <t>ケイザイガク</t>
    </rPh>
    <phoneticPr fontId="1"/>
  </si>
  <si>
    <t>経済学(1b)</t>
    <rPh sb="0" eb="3">
      <t>ケイザイガク</t>
    </rPh>
    <phoneticPr fontId="1"/>
  </si>
  <si>
    <t>経済学(2a)</t>
    <rPh sb="0" eb="3">
      <t>ケイザイガク</t>
    </rPh>
    <phoneticPr fontId="1"/>
  </si>
  <si>
    <t>経済学(2b)</t>
    <rPh sb="0" eb="3">
      <t>ケイザイガク</t>
    </rPh>
    <phoneticPr fontId="1"/>
  </si>
  <si>
    <t>日本経済論(a)</t>
    <rPh sb="0" eb="5">
      <t>ニホンケイザイロン</t>
    </rPh>
    <phoneticPr fontId="1"/>
  </si>
  <si>
    <t>日本経済論(b)</t>
    <rPh sb="0" eb="5">
      <t>ニホンケイザイロン</t>
    </rPh>
    <phoneticPr fontId="1"/>
  </si>
  <si>
    <t>政治学(1a)</t>
    <rPh sb="0" eb="3">
      <t>セイジガク</t>
    </rPh>
    <phoneticPr fontId="1"/>
  </si>
  <si>
    <t>政治学(1b)</t>
    <rPh sb="0" eb="3">
      <t>セイジガク</t>
    </rPh>
    <phoneticPr fontId="1"/>
  </si>
  <si>
    <t>政治学(2a)</t>
    <rPh sb="0" eb="3">
      <t>セイジガク</t>
    </rPh>
    <phoneticPr fontId="1"/>
  </si>
  <si>
    <t>政治学(2b)</t>
    <rPh sb="0" eb="3">
      <t>セイジガク</t>
    </rPh>
    <phoneticPr fontId="1"/>
  </si>
  <si>
    <t>日本の政治(a)</t>
    <rPh sb="0" eb="2">
      <t>ニホン</t>
    </rPh>
    <rPh sb="3" eb="5">
      <t>セイジ</t>
    </rPh>
    <phoneticPr fontId="1"/>
  </si>
  <si>
    <t>日本の政治(b)</t>
    <rPh sb="0" eb="2">
      <t>ニホン</t>
    </rPh>
    <rPh sb="3" eb="5">
      <t>セイジ</t>
    </rPh>
    <phoneticPr fontId="1"/>
  </si>
  <si>
    <t>国際関係論(1a)</t>
    <rPh sb="0" eb="5">
      <t>コクサイカンケイロン</t>
    </rPh>
    <phoneticPr fontId="1"/>
  </si>
  <si>
    <t>国際関係論(1b)</t>
    <rPh sb="0" eb="5">
      <t>コクサイカンケイロン</t>
    </rPh>
    <phoneticPr fontId="1"/>
  </si>
  <si>
    <t>国際関係論(2a)</t>
    <rPh sb="0" eb="5">
      <t>コクサイカンケイロン</t>
    </rPh>
    <phoneticPr fontId="1"/>
  </si>
  <si>
    <t>国際関係論(2b)</t>
    <rPh sb="0" eb="5">
      <t>コクサイカンケイロン</t>
    </rPh>
    <phoneticPr fontId="1"/>
  </si>
  <si>
    <t>日本国憲法</t>
    <rPh sb="0" eb="5">
      <t>ニホンコクケンポウ</t>
    </rPh>
    <phoneticPr fontId="1"/>
  </si>
  <si>
    <t>法学</t>
    <rPh sb="0" eb="2">
      <t>ホウガク</t>
    </rPh>
    <phoneticPr fontId="1"/>
  </si>
  <si>
    <t>民法</t>
    <rPh sb="0" eb="2">
      <t>ミンポウ</t>
    </rPh>
    <phoneticPr fontId="1"/>
  </si>
  <si>
    <t>西洋経済史</t>
    <rPh sb="0" eb="5">
      <t>セイヨウケイザイシ</t>
    </rPh>
    <phoneticPr fontId="1"/>
  </si>
  <si>
    <t>人文地理学(a)</t>
    <rPh sb="0" eb="5">
      <t>ジンブンチリガク</t>
    </rPh>
    <phoneticPr fontId="1"/>
  </si>
  <si>
    <t>人文地理学(b)</t>
    <rPh sb="0" eb="5">
      <t>ジンブンチリガク</t>
    </rPh>
    <phoneticPr fontId="1"/>
  </si>
  <si>
    <t>現代中国論</t>
    <rPh sb="0" eb="5">
      <t>ゲンダイチュウゴクロン</t>
    </rPh>
    <phoneticPr fontId="1"/>
  </si>
  <si>
    <t>教育学(1a)</t>
    <rPh sb="0" eb="3">
      <t>キョウイクガク</t>
    </rPh>
    <phoneticPr fontId="1"/>
  </si>
  <si>
    <t>教育学(1b)</t>
    <rPh sb="0" eb="3">
      <t>キョウイクガク</t>
    </rPh>
    <phoneticPr fontId="1"/>
  </si>
  <si>
    <t>教育学(2a)</t>
    <rPh sb="0" eb="3">
      <t>キョウイクガク</t>
    </rPh>
    <phoneticPr fontId="1"/>
  </si>
  <si>
    <t>教育学(2b)</t>
    <rPh sb="0" eb="3">
      <t>キョウイクガク</t>
    </rPh>
    <phoneticPr fontId="1"/>
  </si>
  <si>
    <t>スポーツ・健康論</t>
    <rPh sb="5" eb="8">
      <t>ケンコウロン</t>
    </rPh>
    <phoneticPr fontId="1"/>
  </si>
  <si>
    <t>心理学(1a)</t>
    <rPh sb="0" eb="3">
      <t>シンリガク</t>
    </rPh>
    <phoneticPr fontId="1"/>
  </si>
  <si>
    <t>心理学(1b)</t>
    <rPh sb="0" eb="3">
      <t>シンリガク</t>
    </rPh>
    <phoneticPr fontId="1"/>
  </si>
  <si>
    <t>心理学(2a)</t>
    <rPh sb="0" eb="3">
      <t>シンリガク</t>
    </rPh>
    <phoneticPr fontId="1"/>
  </si>
  <si>
    <t>心理学(2b)</t>
    <rPh sb="0" eb="3">
      <t>シンリガク</t>
    </rPh>
    <phoneticPr fontId="1"/>
  </si>
  <si>
    <t>心理学概論(a)</t>
    <rPh sb="0" eb="5">
      <t>シンリガクガイロン</t>
    </rPh>
    <phoneticPr fontId="1"/>
  </si>
  <si>
    <t>心理学概論(b)</t>
    <rPh sb="0" eb="5">
      <t>シンリガクガイロン</t>
    </rPh>
    <phoneticPr fontId="1"/>
  </si>
  <si>
    <t>心理学入門</t>
    <rPh sb="0" eb="5">
      <t>シンリガクニュウモン</t>
    </rPh>
    <phoneticPr fontId="1"/>
  </si>
  <si>
    <t>社会とジェンダー(a)</t>
    <rPh sb="0" eb="2">
      <t>シャカイ</t>
    </rPh>
    <phoneticPr fontId="1"/>
  </si>
  <si>
    <t>社会とジェンダー(b)</t>
    <rPh sb="0" eb="2">
      <t>シャカイ</t>
    </rPh>
    <phoneticPr fontId="1"/>
  </si>
  <si>
    <t>国際化と異文化理解(a)</t>
    <rPh sb="0" eb="3">
      <t>コクサイカ</t>
    </rPh>
    <rPh sb="4" eb="9">
      <t>イブンカリカイ</t>
    </rPh>
    <phoneticPr fontId="1"/>
  </si>
  <si>
    <t>国際化と異文化理解(b)</t>
    <rPh sb="0" eb="3">
      <t>コクサイカ</t>
    </rPh>
    <rPh sb="4" eb="9">
      <t>イブンカリカイ</t>
    </rPh>
    <phoneticPr fontId="1"/>
  </si>
  <si>
    <t>日本文化の伝承(a)</t>
    <rPh sb="0" eb="4">
      <t>ニホンブンカ</t>
    </rPh>
    <rPh sb="5" eb="7">
      <t>デンショウ</t>
    </rPh>
    <phoneticPr fontId="1"/>
  </si>
  <si>
    <t>日本文化の伝承(b)</t>
    <rPh sb="0" eb="4">
      <t>ニホンブンカ</t>
    </rPh>
    <rPh sb="5" eb="7">
      <t>デンショウ</t>
    </rPh>
    <phoneticPr fontId="1"/>
  </si>
  <si>
    <t>論理学(1a)</t>
    <rPh sb="0" eb="3">
      <t>ロンリガク</t>
    </rPh>
    <phoneticPr fontId="1"/>
  </si>
  <si>
    <t>論理学(1b)</t>
    <rPh sb="0" eb="3">
      <t>ロンリガク</t>
    </rPh>
    <phoneticPr fontId="1"/>
  </si>
  <si>
    <t>論理学(2a)</t>
    <rPh sb="0" eb="3">
      <t>ロンリガク</t>
    </rPh>
    <phoneticPr fontId="1"/>
  </si>
  <si>
    <t>論理学(2b)</t>
    <rPh sb="0" eb="3">
      <t>ロンリガク</t>
    </rPh>
    <phoneticPr fontId="1"/>
  </si>
  <si>
    <t>データサイエンスリテラシー(1)</t>
    <phoneticPr fontId="1"/>
  </si>
  <si>
    <t>データサイエンスリテラシー(2)</t>
    <phoneticPr fontId="1"/>
  </si>
  <si>
    <t>ボランティア(1)</t>
    <phoneticPr fontId="1"/>
  </si>
  <si>
    <t>ボランティア(2)</t>
    <phoneticPr fontId="1"/>
  </si>
  <si>
    <t>教養ゼミナール(1)</t>
    <rPh sb="0" eb="2">
      <t>キョウヨウ</t>
    </rPh>
    <phoneticPr fontId="1"/>
  </si>
  <si>
    <t>教養ゼミナール(2)</t>
    <rPh sb="0" eb="2">
      <t>キョウヨウ</t>
    </rPh>
    <phoneticPr fontId="1"/>
  </si>
  <si>
    <t>教養特別講義(1)</t>
    <rPh sb="0" eb="6">
      <t>キョウヨウトクベツコウギ</t>
    </rPh>
    <phoneticPr fontId="1"/>
  </si>
  <si>
    <t>教養特別講義(2)</t>
    <rPh sb="0" eb="6">
      <t>キョウヨウトクベツコウギ</t>
    </rPh>
    <phoneticPr fontId="1"/>
  </si>
  <si>
    <t>教養特別講義(3)</t>
    <rPh sb="0" eb="6">
      <t>キョウヨウトクベツコウギ</t>
    </rPh>
    <phoneticPr fontId="1"/>
  </si>
  <si>
    <t>単位</t>
    <rPh sb="0" eb="2">
      <t>タンイ</t>
    </rPh>
    <phoneticPr fontId="1"/>
  </si>
  <si>
    <r>
      <rPr>
        <b/>
        <sz val="18"/>
        <color theme="1"/>
        <rFont val="メイリオ"/>
        <family val="3"/>
        <charset val="128"/>
      </rPr>
      <t>自己点検シート</t>
    </r>
    <r>
      <rPr>
        <sz val="16"/>
        <color theme="1"/>
        <rFont val="游ゴシック"/>
        <family val="3"/>
        <charset val="128"/>
        <scheme val="minor"/>
      </rPr>
      <t/>
    </r>
    <rPh sb="0" eb="2">
      <t>ジコ</t>
    </rPh>
    <rPh sb="2" eb="4">
      <t>テンケン</t>
    </rPh>
    <phoneticPr fontId="1"/>
  </si>
  <si>
    <t>物理学(1)演習</t>
    <rPh sb="0" eb="3">
      <t>ブツリガク</t>
    </rPh>
    <rPh sb="6" eb="8">
      <t>エンシュウ</t>
    </rPh>
    <phoneticPr fontId="1"/>
  </si>
  <si>
    <t>数学演習(1a)</t>
    <rPh sb="0" eb="4">
      <t>スウガクエンシュウ</t>
    </rPh>
    <phoneticPr fontId="1"/>
  </si>
  <si>
    <t>数学演習(1b)</t>
    <rPh sb="0" eb="4">
      <t>スウガクエンシュウ</t>
    </rPh>
    <phoneticPr fontId="1"/>
  </si>
  <si>
    <t>数学演習(2a)</t>
    <rPh sb="0" eb="2">
      <t>スウガク</t>
    </rPh>
    <rPh sb="2" eb="4">
      <t>エンシュウ</t>
    </rPh>
    <phoneticPr fontId="1"/>
  </si>
  <si>
    <t>数学演習(2b)</t>
    <rPh sb="0" eb="4">
      <t>スウガクエンシュウ</t>
    </rPh>
    <phoneticPr fontId="1"/>
  </si>
  <si>
    <t>3進</t>
    <rPh sb="1" eb="2">
      <t>シン</t>
    </rPh>
    <phoneticPr fontId="1"/>
  </si>
  <si>
    <t>２年次終了時に修得単位60単位以上</t>
    <rPh sb="1" eb="3">
      <t>ネンジ</t>
    </rPh>
    <rPh sb="3" eb="6">
      <t>シュウリョウジ</t>
    </rPh>
    <rPh sb="7" eb="11">
      <t>シュウトクタンイ</t>
    </rPh>
    <rPh sb="13" eb="15">
      <t>タンイ</t>
    </rPh>
    <rPh sb="15" eb="17">
      <t>イジョウ</t>
    </rPh>
    <phoneticPr fontId="1"/>
  </si>
  <si>
    <t>Basic English Training(a)</t>
    <phoneticPr fontId="1"/>
  </si>
  <si>
    <t>Basic English Training(b)</t>
    <phoneticPr fontId="1"/>
  </si>
  <si>
    <t>英語科目</t>
    <rPh sb="0" eb="4">
      <t>エイゴカモク</t>
    </rPh>
    <phoneticPr fontId="1"/>
  </si>
  <si>
    <t>Grammer(1a)</t>
    <phoneticPr fontId="1"/>
  </si>
  <si>
    <t>Grammer(1b)</t>
    <phoneticPr fontId="1"/>
  </si>
  <si>
    <t>Grammer(2a)</t>
    <phoneticPr fontId="1"/>
  </si>
  <si>
    <t>Grammer(2b)</t>
    <phoneticPr fontId="1"/>
  </si>
  <si>
    <t>Test Taking Skills(1a)</t>
    <phoneticPr fontId="1"/>
  </si>
  <si>
    <t>Test Taking Skills(1b)</t>
    <phoneticPr fontId="1"/>
  </si>
  <si>
    <t>Test Taking Skills(2a)</t>
    <phoneticPr fontId="1"/>
  </si>
  <si>
    <t>Test Taking Skills(2b)</t>
    <phoneticPr fontId="1"/>
  </si>
  <si>
    <t>Test Taking Skills(3a)</t>
    <phoneticPr fontId="1"/>
  </si>
  <si>
    <t>Test Taking Skiils(3b)</t>
    <phoneticPr fontId="1"/>
  </si>
  <si>
    <t>Critical Reading(1a)</t>
    <phoneticPr fontId="1"/>
  </si>
  <si>
    <t>Critical Reading(1b)</t>
    <phoneticPr fontId="1"/>
  </si>
  <si>
    <t>Critical Reading(2a)</t>
    <phoneticPr fontId="1"/>
  </si>
  <si>
    <t>Critical Reading(2b)</t>
    <phoneticPr fontId="1"/>
  </si>
  <si>
    <t>Critical Reading(3a)</t>
    <phoneticPr fontId="1"/>
  </si>
  <si>
    <t>Critical Reading(3b)</t>
    <phoneticPr fontId="1"/>
  </si>
  <si>
    <t>Critical Listening(1a)</t>
    <phoneticPr fontId="1"/>
  </si>
  <si>
    <t>Critical Listening(1b)</t>
    <phoneticPr fontId="1"/>
  </si>
  <si>
    <t>Critical Listening(2a)</t>
    <phoneticPr fontId="1"/>
  </si>
  <si>
    <t>Critical Listening(2b)</t>
    <phoneticPr fontId="1"/>
  </si>
  <si>
    <t>Critical Listening(3b)</t>
    <phoneticPr fontId="1"/>
  </si>
  <si>
    <t>Critical Listening(3a)</t>
    <phoneticPr fontId="1"/>
  </si>
  <si>
    <t>Communication Strategies(1a)</t>
    <phoneticPr fontId="1"/>
  </si>
  <si>
    <t>Communication Strategies(1b)</t>
    <phoneticPr fontId="1"/>
  </si>
  <si>
    <t>Communication Strategies(2a)</t>
    <phoneticPr fontId="1"/>
  </si>
  <si>
    <t>Communication Strategies(2b)</t>
    <phoneticPr fontId="1"/>
  </si>
  <si>
    <t>Communication Strategies(3a)</t>
    <phoneticPr fontId="1"/>
  </si>
  <si>
    <t>Communication Strategies(3b)</t>
    <phoneticPr fontId="1"/>
  </si>
  <si>
    <t>Academic English(1a)</t>
    <phoneticPr fontId="1"/>
  </si>
  <si>
    <t>Academic English(1b)</t>
    <phoneticPr fontId="1"/>
  </si>
  <si>
    <t>Academic English(2a)</t>
    <phoneticPr fontId="1"/>
  </si>
  <si>
    <t>Academic English(2b)</t>
    <phoneticPr fontId="1"/>
  </si>
  <si>
    <t>Academic English(3a)</t>
    <phoneticPr fontId="1"/>
  </si>
  <si>
    <t>Academic English(3b)</t>
    <phoneticPr fontId="1"/>
  </si>
  <si>
    <t>Literature in English(1a)</t>
    <phoneticPr fontId="1"/>
  </si>
  <si>
    <t>Literature in English(1b)</t>
    <phoneticPr fontId="1"/>
  </si>
  <si>
    <t>Literature in English(2a)</t>
    <phoneticPr fontId="1"/>
  </si>
  <si>
    <t>Literature in English(2b)</t>
    <phoneticPr fontId="1"/>
  </si>
  <si>
    <t>Global Culture(1a)</t>
    <phoneticPr fontId="1"/>
  </si>
  <si>
    <t>Global Culture(1b)</t>
    <phoneticPr fontId="1"/>
  </si>
  <si>
    <t>Global Culture(2a)</t>
    <phoneticPr fontId="1"/>
  </si>
  <si>
    <t>Global Culture(2b)</t>
    <phoneticPr fontId="1"/>
  </si>
  <si>
    <t>Language Sciences(1a)</t>
    <phoneticPr fontId="1"/>
  </si>
  <si>
    <t>Language Sciences(1b)</t>
    <phoneticPr fontId="1"/>
  </si>
  <si>
    <t>Language Sciences(2a)</t>
    <phoneticPr fontId="1"/>
  </si>
  <si>
    <t>Language Sciences(2b)</t>
    <phoneticPr fontId="1"/>
  </si>
  <si>
    <t>Global Society(1a)</t>
    <phoneticPr fontId="1"/>
  </si>
  <si>
    <t>Global Society(1b)</t>
    <phoneticPr fontId="1"/>
  </si>
  <si>
    <t>Global Society(2a)</t>
    <phoneticPr fontId="1"/>
  </si>
  <si>
    <t>Global Society(2b)</t>
    <phoneticPr fontId="1"/>
  </si>
  <si>
    <t>海外・特別選抜セミナー</t>
    <rPh sb="0" eb="2">
      <t>カイガイ</t>
    </rPh>
    <rPh sb="3" eb="5">
      <t>トクベツ</t>
    </rPh>
    <rPh sb="5" eb="7">
      <t>センバツ</t>
    </rPh>
    <phoneticPr fontId="1"/>
  </si>
  <si>
    <t>外国語特別講義(1a)</t>
    <rPh sb="0" eb="3">
      <t>ガイコクゴ</t>
    </rPh>
    <rPh sb="3" eb="7">
      <t>トクベツコウギ</t>
    </rPh>
    <phoneticPr fontId="1"/>
  </si>
  <si>
    <t>外国語特別講義(1b)</t>
    <rPh sb="0" eb="3">
      <t>ガイコクゴ</t>
    </rPh>
    <rPh sb="3" eb="7">
      <t>トクベツコウギ</t>
    </rPh>
    <phoneticPr fontId="1"/>
  </si>
  <si>
    <t>外国語特別講義(2a)</t>
    <rPh sb="0" eb="3">
      <t>ガイコクゴ</t>
    </rPh>
    <rPh sb="3" eb="7">
      <t>トクベツコウギ</t>
    </rPh>
    <phoneticPr fontId="1"/>
  </si>
  <si>
    <t>外国語特別講義(2b)</t>
    <rPh sb="0" eb="3">
      <t>ガイコクゴ</t>
    </rPh>
    <rPh sb="3" eb="7">
      <t>トクベツコウギ</t>
    </rPh>
    <phoneticPr fontId="1"/>
  </si>
  <si>
    <t>ドイツ語(1a)</t>
    <rPh sb="3" eb="4">
      <t>ゴ</t>
    </rPh>
    <phoneticPr fontId="1"/>
  </si>
  <si>
    <t>ドイツ語(1b)</t>
    <rPh sb="3" eb="4">
      <t>ゴ</t>
    </rPh>
    <phoneticPr fontId="1"/>
  </si>
  <si>
    <t>ドイツ語(2a)</t>
    <rPh sb="3" eb="4">
      <t>ゴ</t>
    </rPh>
    <phoneticPr fontId="1"/>
  </si>
  <si>
    <t>ドイツ語(2b)</t>
    <rPh sb="3" eb="4">
      <t>ゴ</t>
    </rPh>
    <phoneticPr fontId="1"/>
  </si>
  <si>
    <t>フランス語(1a)</t>
    <rPh sb="4" eb="5">
      <t>ゴ</t>
    </rPh>
    <phoneticPr fontId="1"/>
  </si>
  <si>
    <t>フランス語(1b)</t>
    <rPh sb="4" eb="5">
      <t>ゴ</t>
    </rPh>
    <phoneticPr fontId="1"/>
  </si>
  <si>
    <t>フランス語(2a)</t>
    <rPh sb="4" eb="5">
      <t>ゴ</t>
    </rPh>
    <phoneticPr fontId="1"/>
  </si>
  <si>
    <t>フランス語(2b)</t>
    <rPh sb="4" eb="5">
      <t>ゴ</t>
    </rPh>
    <phoneticPr fontId="1"/>
  </si>
  <si>
    <t>スペイン語(1a)</t>
    <rPh sb="4" eb="5">
      <t>ゴ</t>
    </rPh>
    <phoneticPr fontId="1"/>
  </si>
  <si>
    <t>スペイン語(1b)</t>
    <rPh sb="4" eb="5">
      <t>ゴ</t>
    </rPh>
    <phoneticPr fontId="1"/>
  </si>
  <si>
    <t>スペイン語(2a)</t>
    <rPh sb="4" eb="5">
      <t>ゴ</t>
    </rPh>
    <phoneticPr fontId="1"/>
  </si>
  <si>
    <t>スペイン語(2b)</t>
    <rPh sb="4" eb="5">
      <t>ゴ</t>
    </rPh>
    <phoneticPr fontId="1"/>
  </si>
  <si>
    <t>イタリア語(1a)</t>
    <rPh sb="4" eb="5">
      <t>ゴ</t>
    </rPh>
    <phoneticPr fontId="1"/>
  </si>
  <si>
    <t>イタリア語(1b)</t>
    <rPh sb="4" eb="5">
      <t>ゴ</t>
    </rPh>
    <phoneticPr fontId="1"/>
  </si>
  <si>
    <t>イタリア語(2a)</t>
    <rPh sb="4" eb="5">
      <t>ゴ</t>
    </rPh>
    <phoneticPr fontId="1"/>
  </si>
  <si>
    <t>イタリア語(2b)</t>
    <rPh sb="4" eb="5">
      <t>ゴ</t>
    </rPh>
    <phoneticPr fontId="1"/>
  </si>
  <si>
    <t>中国語(1a)</t>
    <rPh sb="0" eb="3">
      <t>チュウゴクゴ</t>
    </rPh>
    <phoneticPr fontId="1"/>
  </si>
  <si>
    <t>中国語(1b)</t>
    <rPh sb="0" eb="3">
      <t>チュウゴクゴ</t>
    </rPh>
    <phoneticPr fontId="1"/>
  </si>
  <si>
    <t>中国語(2a)</t>
    <rPh sb="0" eb="3">
      <t>チュウゴクゴ</t>
    </rPh>
    <phoneticPr fontId="1"/>
  </si>
  <si>
    <t>中国語(2b)</t>
    <rPh sb="0" eb="3">
      <t>チュウゴクゴ</t>
    </rPh>
    <phoneticPr fontId="1"/>
  </si>
  <si>
    <t>アラビア語(1a)</t>
    <rPh sb="4" eb="5">
      <t>ゴ</t>
    </rPh>
    <phoneticPr fontId="1"/>
  </si>
  <si>
    <t>アラビア語(1b)</t>
    <rPh sb="4" eb="5">
      <t>ゴ</t>
    </rPh>
    <phoneticPr fontId="1"/>
  </si>
  <si>
    <t>アラビア語(2a)</t>
    <rPh sb="4" eb="5">
      <t>ゴ</t>
    </rPh>
    <phoneticPr fontId="1"/>
  </si>
  <si>
    <t>アラビア語(2b)</t>
    <rPh sb="4" eb="5">
      <t>ゴ</t>
    </rPh>
    <phoneticPr fontId="1"/>
  </si>
  <si>
    <t>韓国語(1a)</t>
    <rPh sb="0" eb="3">
      <t>カンコクゴ</t>
    </rPh>
    <phoneticPr fontId="1"/>
  </si>
  <si>
    <t>韓国語(1b)</t>
    <rPh sb="0" eb="3">
      <t>カンコクゴ</t>
    </rPh>
    <phoneticPr fontId="1"/>
  </si>
  <si>
    <t>韓国語(2a)</t>
    <rPh sb="0" eb="3">
      <t>カンコクゴ</t>
    </rPh>
    <phoneticPr fontId="1"/>
  </si>
  <si>
    <t>韓国語(2b)</t>
    <rPh sb="0" eb="3">
      <t>カンコクゴ</t>
    </rPh>
    <phoneticPr fontId="1"/>
  </si>
  <si>
    <t>日本語表現(a)</t>
    <rPh sb="0" eb="5">
      <t>ニホンゴヒョウゲン</t>
    </rPh>
    <phoneticPr fontId="1"/>
  </si>
  <si>
    <t>日本語表現(b)</t>
    <rPh sb="0" eb="5">
      <t>ニホンゴヒョウゲン</t>
    </rPh>
    <phoneticPr fontId="1"/>
  </si>
  <si>
    <t>卒要</t>
    <rPh sb="0" eb="1">
      <t>ソツ</t>
    </rPh>
    <rPh sb="1" eb="2">
      <t>ヨウ</t>
    </rPh>
    <phoneticPr fontId="1"/>
  </si>
  <si>
    <t>10単位</t>
    <rPh sb="2" eb="4">
      <t>タンイ</t>
    </rPh>
    <phoneticPr fontId="1"/>
  </si>
  <si>
    <t>１単位</t>
    <rPh sb="1" eb="3">
      <t>タンイ</t>
    </rPh>
    <phoneticPr fontId="1"/>
  </si>
  <si>
    <t>SD PBL(3)</t>
    <phoneticPr fontId="1"/>
  </si>
  <si>
    <t>技術者倫理</t>
    <rPh sb="0" eb="3">
      <t>ギジュツシャ</t>
    </rPh>
    <rPh sb="3" eb="5">
      <t>リンリ</t>
    </rPh>
    <phoneticPr fontId="1"/>
  </si>
  <si>
    <t>豊かな教養と建学の精神である「公正・自由・自治」を実践できる気概を持ち，世界的な視野で物事を根本から考える能力を修得する。</t>
  </si>
  <si>
    <t>技術者として，技術が自然や社会に及ぼす影響を理解し，使命感と倫理観を持って社会と環境に対する責任を果たすことのできる能力を修得する。</t>
  </si>
  <si>
    <t>情報工学に取り組むために必要な数学，自然科学の原理と考え方を理解し，それらを応用する能力を修得する。</t>
  </si>
  <si>
    <t>コンピュータを用いた情報処理能力，および情報工学全般に必要な専門知識を修得する。</t>
  </si>
  <si>
    <t>情報工学を構成する３分野（計算機工学分野，メディア工学分野，情報数理分野）に関する知識と応用力，および関連する諸問題に対する創成能力・デザイン能力を修得する。</t>
  </si>
  <si>
    <t>日本語による口頭発表、討論、および論理的記述能力、および国際感覚と英語によるコミュニケーション能力を修得する</t>
    <rPh sb="50" eb="52">
      <t>シュウトク</t>
    </rPh>
    <phoneticPr fontId="1"/>
  </si>
  <si>
    <t>自発的，継続的に問題を分析・解決する能力，および専門的課題に対する自律能力を修得する。</t>
  </si>
  <si>
    <t>制約のある中で計画的に対処して成果をまとめる能力，および他分野の人を含む他者と連携したプロジェクト型研究の遂行能力を修得する。</t>
  </si>
  <si>
    <t>認定</t>
    <rPh sb="0" eb="2">
      <t>ニンテイ</t>
    </rPh>
    <phoneticPr fontId="1"/>
  </si>
  <si>
    <t>認</t>
    <rPh sb="0" eb="1">
      <t>ニン</t>
    </rPh>
    <phoneticPr fontId="1"/>
  </si>
  <si>
    <t>コンピュータグラフィックス</t>
    <phoneticPr fontId="1"/>
  </si>
  <si>
    <t>評価欄に「認定」「認」の入力に対応</t>
    <rPh sb="0" eb="2">
      <t>ヒョウカ</t>
    </rPh>
    <rPh sb="2" eb="3">
      <t>ラン</t>
    </rPh>
    <rPh sb="5" eb="7">
      <t>ニンテイ</t>
    </rPh>
    <rPh sb="9" eb="10">
      <t>ニン</t>
    </rPh>
    <rPh sb="12" eb="14">
      <t>ニュウリョク</t>
    </rPh>
    <rPh sb="15" eb="17">
      <t>タイオウ</t>
    </rPh>
    <phoneticPr fontId="1"/>
  </si>
  <si>
    <t>△3</t>
  </si>
  <si>
    <t>△3</t>
    <phoneticPr fontId="1"/>
  </si>
  <si>
    <t>○34単位を含む52単位</t>
    <rPh sb="3" eb="5">
      <t>タンイ</t>
    </rPh>
    <rPh sb="6" eb="7">
      <t>フク</t>
    </rPh>
    <rPh sb="10" eb="12">
      <t>タンイ</t>
    </rPh>
    <phoneticPr fontId="1"/>
  </si>
  <si>
    <t>倫理学(1)</t>
    <rPh sb="0" eb="3">
      <t>リンリガク</t>
    </rPh>
    <phoneticPr fontId="1"/>
  </si>
  <si>
    <t>都市大 花子</t>
    <rPh sb="0" eb="3">
      <t>トシダイ</t>
    </rPh>
    <rPh sb="4" eb="6">
      <t>ハナコ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</si>
</sst>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游ゴシック"/>
      <family val="2"/>
      <charset val="128"/>
      <scheme val="minor"/>
    </font>
    <font>
      <sz val="6"/>
      <name val="游ゴシック"/>
      <family val="2"/>
      <charset val="128"/>
      <scheme val="minor"/>
    </font>
    <font>
      <sz val="16"/>
      <color theme="1"/>
      <name val="游ゴシック"/>
      <family val="3"/>
      <charset val="128"/>
      <scheme val="minor"/>
    </font>
    <font>
      <b/>
      <sz val="11"/>
      <color indexed="81"/>
      <name val="MS P ゴシック"/>
      <family val="3"/>
      <charset val="128"/>
    </font>
    <font>
      <b/>
      <sz val="16"/>
      <color theme="1"/>
      <name val="メイリオ"/>
      <family val="3"/>
      <charset val="128"/>
    </font>
    <font>
      <b/>
      <sz val="18"/>
      <color theme="1"/>
      <name val="メイリオ"/>
      <family val="3"/>
      <charset val="128"/>
    </font>
    <font>
      <sz val="11"/>
      <color theme="1"/>
      <name val="メイリオ"/>
      <family val="3"/>
      <charset val="128"/>
    </font>
    <font>
      <sz val="8"/>
      <color theme="1"/>
      <name val="メイリオ"/>
      <family val="3"/>
      <charset val="128"/>
    </font>
    <font>
      <sz val="9"/>
      <color theme="1"/>
      <name val="メイリオ"/>
      <family val="3"/>
      <charset val="128"/>
    </font>
    <font>
      <sz val="10"/>
      <color theme="1"/>
      <name val="メイリオ"/>
      <family val="3"/>
      <charset val="128"/>
    </font>
    <font>
      <sz val="8"/>
      <name val="メイリオ"/>
      <family val="3"/>
      <charset val="128"/>
    </font>
    <font>
      <sz val="7"/>
      <color theme="1"/>
      <name val="メイリオ"/>
      <family val="3"/>
      <charset val="128"/>
    </font>
    <font>
      <sz val="9"/>
      <color rgb="FF000000"/>
      <name val="メイリオ"/>
      <family val="3"/>
      <charset val="128"/>
    </font>
    <font>
      <b/>
      <sz val="8"/>
      <color theme="0"/>
      <name val="メイリオ"/>
      <family val="3"/>
      <charset val="128"/>
    </font>
    <font>
      <sz val="8"/>
      <color theme="1"/>
      <name val="游ゴシック"/>
      <family val="2"/>
      <charset val="128"/>
      <scheme val="minor"/>
    </font>
    <font>
      <b/>
      <sz val="8"/>
      <name val="メイリオ"/>
      <family val="3"/>
      <charset val="128"/>
    </font>
    <font>
      <b/>
      <sz val="8"/>
      <color theme="1"/>
      <name val="メイリオ"/>
      <family val="3"/>
      <charset val="128"/>
    </font>
  </fonts>
  <fills count="4">
    <fill>
      <patternFill patternType="none"/>
    </fill>
    <fill>
      <patternFill patternType="gray125"/>
    </fill>
    <fill>
      <patternFill patternType="solid">
        <fgColor rgb="FFFFFF00"/>
        <bgColor indexed="64"/>
      </patternFill>
    </fill>
    <fill>
      <patternFill patternType="solid">
        <fgColor theme="4"/>
        <bgColor theme="4"/>
      </patternFill>
    </fill>
  </fills>
  <borders count="80">
    <border>
      <left/>
      <right/>
      <top/>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style="thick">
        <color indexed="64"/>
      </right>
      <top/>
      <bottom style="thick">
        <color indexed="64"/>
      </bottom>
      <diagonal/>
    </border>
    <border>
      <left/>
      <right style="medium">
        <color indexed="64"/>
      </right>
      <top/>
      <bottom style="thick">
        <color indexed="64"/>
      </bottom>
      <diagonal/>
    </border>
    <border>
      <left style="thick">
        <color indexed="64"/>
      </left>
      <right style="thick">
        <color indexed="64"/>
      </right>
      <top/>
      <bottom style="thick">
        <color indexed="64"/>
      </bottom>
      <diagonal/>
    </border>
    <border>
      <left style="thick">
        <color indexed="64"/>
      </left>
      <right/>
      <top/>
      <bottom/>
      <diagonal/>
    </border>
    <border>
      <left/>
      <right style="thick">
        <color indexed="64"/>
      </right>
      <top/>
      <bottom/>
      <diagonal/>
    </border>
    <border>
      <left/>
      <right style="thick">
        <color indexed="64"/>
      </right>
      <top/>
      <bottom style="medium">
        <color indexed="64"/>
      </bottom>
      <diagonal/>
    </border>
    <border>
      <left/>
      <right style="medium">
        <color indexed="64"/>
      </right>
      <top/>
      <bottom style="medium">
        <color indexed="64"/>
      </bottom>
      <diagonal/>
    </border>
    <border>
      <left style="thick">
        <color indexed="64"/>
      </left>
      <right style="thick">
        <color indexed="64"/>
      </right>
      <top/>
      <bottom/>
      <diagonal/>
    </border>
    <border>
      <left style="thick">
        <color indexed="64"/>
      </left>
      <right style="thick">
        <color indexed="64"/>
      </right>
      <top style="thick">
        <color indexed="64"/>
      </top>
      <bottom/>
      <diagonal/>
    </border>
    <border>
      <left style="thick">
        <color indexed="64"/>
      </left>
      <right style="medium">
        <color indexed="64"/>
      </right>
      <top style="thick">
        <color indexed="64"/>
      </top>
      <bottom/>
      <diagonal/>
    </border>
    <border>
      <left style="thick">
        <color indexed="64"/>
      </left>
      <right style="medium">
        <color indexed="64"/>
      </right>
      <top/>
      <bottom style="thick">
        <color indexed="64"/>
      </bottom>
      <diagonal/>
    </border>
    <border>
      <left/>
      <right style="thick">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ck">
        <color indexed="64"/>
      </bottom>
      <diagonal/>
    </border>
    <border>
      <left style="medium">
        <color indexed="64"/>
      </left>
      <right style="medium">
        <color indexed="64"/>
      </right>
      <top style="thick">
        <color indexed="64"/>
      </top>
      <bottom style="medium">
        <color indexed="64"/>
      </bottom>
      <diagonal/>
    </border>
    <border>
      <left style="medium">
        <color indexed="64"/>
      </left>
      <right style="thick">
        <color indexed="64"/>
      </right>
      <top style="thick">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thick">
        <color indexed="64"/>
      </right>
      <top style="medium">
        <color indexed="64"/>
      </top>
      <bottom style="thick">
        <color indexed="64"/>
      </bottom>
      <diagonal/>
    </border>
    <border>
      <left style="medium">
        <color indexed="64"/>
      </left>
      <right/>
      <top style="thick">
        <color indexed="64"/>
      </top>
      <bottom/>
      <diagonal/>
    </border>
    <border>
      <left/>
      <right/>
      <top/>
      <bottom style="medium">
        <color indexed="64"/>
      </bottom>
      <diagonal/>
    </border>
    <border>
      <left/>
      <right/>
      <top/>
      <bottom style="thick">
        <color indexed="64"/>
      </bottom>
      <diagonal/>
    </border>
    <border>
      <left/>
      <right/>
      <top style="medium">
        <color indexed="64"/>
      </top>
      <bottom style="medium">
        <color indexed="64"/>
      </bottom>
      <diagonal/>
    </border>
    <border>
      <left/>
      <right style="medium">
        <color indexed="64"/>
      </right>
      <top/>
      <bottom/>
      <diagonal/>
    </border>
    <border>
      <left style="thick">
        <color indexed="64"/>
      </left>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style="thick">
        <color indexed="64"/>
      </bottom>
      <diagonal/>
    </border>
    <border>
      <left style="thick">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style="medium">
        <color indexed="64"/>
      </right>
      <top/>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thick">
        <color indexed="64"/>
      </right>
      <top style="thick">
        <color indexed="64"/>
      </top>
      <bottom/>
      <diagonal/>
    </border>
    <border>
      <left style="medium">
        <color indexed="64"/>
      </left>
      <right style="thick">
        <color indexed="64"/>
      </right>
      <top/>
      <bottom style="thick">
        <color indexed="64"/>
      </bottom>
      <diagonal/>
    </border>
    <border>
      <left style="medium">
        <color indexed="64"/>
      </left>
      <right style="thick">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ck">
        <color indexed="64"/>
      </left>
      <right/>
      <top style="medium">
        <color indexed="64"/>
      </top>
      <bottom style="double">
        <color indexed="64"/>
      </bottom>
      <diagonal/>
    </border>
    <border>
      <left/>
      <right style="thick">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thick">
        <color indexed="64"/>
      </left>
      <right/>
      <top style="thick">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n">
        <color auto="1"/>
      </bottom>
      <diagonal/>
    </border>
    <border>
      <left style="thick">
        <color indexed="64"/>
      </left>
      <right/>
      <top/>
      <bottom style="medium">
        <color indexed="64"/>
      </bottom>
      <diagonal/>
    </border>
    <border>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
      <left style="thin">
        <color theme="4"/>
      </left>
      <right/>
      <top style="thin">
        <color theme="4"/>
      </top>
      <bottom/>
      <diagonal/>
    </border>
    <border>
      <left/>
      <right style="thin">
        <color theme="4"/>
      </right>
      <top style="thin">
        <color theme="4"/>
      </top>
      <bottom/>
      <diagonal/>
    </border>
    <border>
      <left style="thin">
        <color theme="4"/>
      </left>
      <right/>
      <top/>
      <bottom/>
      <diagonal/>
    </border>
    <border>
      <left/>
      <right style="thin">
        <color theme="4"/>
      </right>
      <top/>
      <bottom/>
      <diagonal/>
    </border>
    <border>
      <left style="thin">
        <color theme="4"/>
      </left>
      <right/>
      <top/>
      <bottom style="thin">
        <color theme="4"/>
      </bottom>
      <diagonal/>
    </border>
    <border>
      <left/>
      <right style="thin">
        <color theme="4"/>
      </right>
      <top/>
      <bottom style="thin">
        <color theme="4"/>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style="medium">
        <color indexed="64"/>
      </top>
      <bottom style="thick">
        <color indexed="64"/>
      </bottom>
      <diagonal/>
    </border>
    <border>
      <left style="medium">
        <color indexed="64"/>
      </left>
      <right style="thick">
        <color indexed="64"/>
      </right>
      <top style="medium">
        <color indexed="64"/>
      </top>
      <bottom/>
      <diagonal/>
    </border>
    <border>
      <left style="thick">
        <color indexed="64"/>
      </left>
      <right style="thick">
        <color indexed="64"/>
      </right>
      <top style="thick">
        <color indexed="64"/>
      </top>
      <bottom style="thick">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thick">
        <color indexed="64"/>
      </left>
      <right style="medium">
        <color indexed="64"/>
      </right>
      <top style="medium">
        <color indexed="64"/>
      </top>
      <bottom style="double">
        <color indexed="64"/>
      </bottom>
      <diagonal/>
    </border>
    <border>
      <left/>
      <right style="medium">
        <color indexed="64"/>
      </right>
      <top/>
      <bottom style="double">
        <color indexed="64"/>
      </bottom>
      <diagonal/>
    </border>
    <border>
      <left style="medium">
        <color indexed="64"/>
      </left>
      <right style="thick">
        <color indexed="64"/>
      </right>
      <top style="medium">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92">
    <xf numFmtId="0" fontId="0" fillId="0" borderId="0" xfId="0">
      <alignment vertical="center"/>
    </xf>
    <xf numFmtId="0" fontId="6" fillId="0" borderId="0" xfId="0" applyFont="1">
      <alignment vertical="center"/>
    </xf>
    <xf numFmtId="0" fontId="6" fillId="0" borderId="0" xfId="0" applyFont="1" applyAlignment="1">
      <alignment vertical="center" wrapText="1"/>
    </xf>
    <xf numFmtId="0" fontId="6" fillId="0" borderId="0" xfId="0" applyFont="1" applyAlignment="1" applyProtection="1">
      <alignment vertical="center" wrapText="1"/>
      <protection locked="0"/>
    </xf>
    <xf numFmtId="0" fontId="6" fillId="0" borderId="24" xfId="0" applyFont="1" applyBorder="1" applyAlignment="1">
      <alignment vertical="center" wrapText="1"/>
    </xf>
    <xf numFmtId="0" fontId="8" fillId="0" borderId="0" xfId="0" applyFont="1" applyAlignment="1">
      <alignment horizontal="center" vertical="center" wrapText="1"/>
    </xf>
    <xf numFmtId="0" fontId="7" fillId="0" borderId="30" xfId="0" applyFont="1" applyBorder="1" applyAlignment="1">
      <alignment horizontal="center" vertical="center" wrapText="1"/>
    </xf>
    <xf numFmtId="0" fontId="7" fillId="0" borderId="20" xfId="0" applyFont="1" applyBorder="1" applyAlignment="1">
      <alignment horizontal="center" vertical="center"/>
    </xf>
    <xf numFmtId="0" fontId="7" fillId="0" borderId="20" xfId="0" applyFont="1" applyBorder="1" applyAlignment="1">
      <alignment horizontal="center" vertical="center" wrapText="1"/>
    </xf>
    <xf numFmtId="0" fontId="7" fillId="0" borderId="5" xfId="0" applyFont="1" applyBorder="1" applyAlignment="1">
      <alignment horizontal="center" vertical="center" wrapText="1"/>
    </xf>
    <xf numFmtId="0" fontId="7" fillId="0" borderId="0" xfId="0" applyFont="1">
      <alignment vertical="center"/>
    </xf>
    <xf numFmtId="0" fontId="7" fillId="0" borderId="36" xfId="0" applyFont="1" applyBorder="1" applyAlignment="1">
      <alignment horizontal="center" vertical="center" wrapText="1"/>
    </xf>
    <xf numFmtId="0" fontId="7" fillId="0" borderId="34" xfId="0" applyFont="1" applyBorder="1" applyAlignment="1">
      <alignment horizontal="center" vertical="center" wrapText="1"/>
    </xf>
    <xf numFmtId="0" fontId="7" fillId="2" borderId="29" xfId="0" applyFont="1" applyFill="1" applyBorder="1" applyAlignment="1" applyProtection="1">
      <alignment horizontal="center" vertical="center" wrapText="1"/>
      <protection locked="0"/>
    </xf>
    <xf numFmtId="0" fontId="7" fillId="2" borderId="36" xfId="0" applyFont="1" applyFill="1" applyBorder="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7" fillId="0" borderId="10" xfId="0" applyFont="1" applyBorder="1" applyAlignment="1">
      <alignment horizontal="center" vertical="center" wrapText="1"/>
    </xf>
    <xf numFmtId="0" fontId="7" fillId="0" borderId="23" xfId="0" applyFont="1" applyBorder="1" applyAlignment="1">
      <alignment horizontal="center" vertical="center" wrapText="1"/>
    </xf>
    <xf numFmtId="0" fontId="7" fillId="2" borderId="31" xfId="0" applyFont="1" applyFill="1" applyBorder="1" applyAlignment="1" applyProtection="1">
      <alignment horizontal="center" vertical="center" wrapText="1"/>
      <protection locked="0"/>
    </xf>
    <xf numFmtId="0" fontId="7" fillId="2" borderId="10" xfId="0" applyFont="1" applyFill="1" applyBorder="1" applyAlignment="1" applyProtection="1">
      <alignment horizontal="center" vertical="center" wrapText="1"/>
      <protection locked="0"/>
    </xf>
    <xf numFmtId="0" fontId="7" fillId="0" borderId="39" xfId="0" applyFont="1" applyBorder="1" applyAlignment="1" applyProtection="1">
      <alignment horizontal="center" vertical="center" wrapText="1"/>
      <protection locked="0"/>
    </xf>
    <xf numFmtId="0" fontId="7" fillId="0" borderId="24" xfId="0" applyFont="1" applyBorder="1" applyAlignment="1">
      <alignment horizontal="center" vertical="center" wrapText="1"/>
    </xf>
    <xf numFmtId="0" fontId="7" fillId="2" borderId="14" xfId="0" applyFont="1" applyFill="1" applyBorder="1" applyAlignment="1" applyProtection="1">
      <alignment horizontal="center" vertical="center" wrapText="1"/>
      <protection locked="0"/>
    </xf>
    <xf numFmtId="0" fontId="7" fillId="2" borderId="5" xfId="0" applyFont="1" applyFill="1" applyBorder="1" applyAlignment="1" applyProtection="1">
      <alignment horizontal="center" vertical="center" wrapText="1"/>
      <protection locked="0"/>
    </xf>
    <xf numFmtId="0" fontId="6" fillId="0" borderId="0" xfId="0" applyFont="1" applyAlignment="1">
      <alignment horizontal="center" vertical="center"/>
    </xf>
    <xf numFmtId="0" fontId="7" fillId="0" borderId="16" xfId="0" applyFont="1" applyBorder="1" applyAlignment="1">
      <alignment horizontal="center" vertical="center" wrapText="1"/>
    </xf>
    <xf numFmtId="0" fontId="7" fillId="0" borderId="25" xfId="0" applyFont="1" applyBorder="1" applyAlignment="1">
      <alignment horizontal="center" vertical="center" wrapText="1"/>
    </xf>
    <xf numFmtId="0" fontId="7" fillId="2" borderId="32" xfId="0" applyFont="1" applyFill="1" applyBorder="1" applyAlignment="1" applyProtection="1">
      <alignment horizontal="center" vertical="center" wrapText="1"/>
      <protection locked="0"/>
    </xf>
    <xf numFmtId="0" fontId="7" fillId="2" borderId="16" xfId="0" applyFont="1" applyFill="1" applyBorder="1" applyAlignment="1" applyProtection="1">
      <alignment horizontal="center" vertical="center" wrapText="1"/>
      <protection locked="0"/>
    </xf>
    <xf numFmtId="0" fontId="7" fillId="0" borderId="40" xfId="0" applyFont="1" applyBorder="1" applyAlignment="1" applyProtection="1">
      <alignment horizontal="center" vertical="center" wrapText="1"/>
      <protection locked="0"/>
    </xf>
    <xf numFmtId="0" fontId="7" fillId="0" borderId="26" xfId="0" applyFont="1" applyBorder="1" applyAlignment="1">
      <alignment horizontal="center" vertical="center" wrapText="1"/>
    </xf>
    <xf numFmtId="0" fontId="7" fillId="2" borderId="33" xfId="0" applyFont="1" applyFill="1" applyBorder="1" applyAlignment="1" applyProtection="1">
      <alignment horizontal="center" vertical="center" wrapText="1"/>
      <protection locked="0"/>
    </xf>
    <xf numFmtId="0" fontId="7" fillId="2" borderId="26" xfId="0" applyFont="1" applyFill="1" applyBorder="1" applyAlignment="1" applyProtection="1">
      <alignment horizontal="center" vertical="center" wrapText="1"/>
      <protection locked="0"/>
    </xf>
    <xf numFmtId="0" fontId="7" fillId="2" borderId="23" xfId="0" applyFont="1" applyFill="1" applyBorder="1" applyAlignment="1" applyProtection="1">
      <alignment horizontal="center" vertical="center" wrapText="1"/>
      <protection locked="0"/>
    </xf>
    <xf numFmtId="0" fontId="7" fillId="0" borderId="44" xfId="0" applyFont="1" applyBorder="1" applyAlignment="1">
      <alignment horizontal="center" vertical="center" wrapText="1"/>
    </xf>
    <xf numFmtId="0" fontId="7" fillId="2" borderId="25" xfId="0" applyFont="1" applyFill="1" applyBorder="1" applyAlignment="1" applyProtection="1">
      <alignment horizontal="center" vertical="center" wrapText="1"/>
      <protection locked="0"/>
    </xf>
    <xf numFmtId="0" fontId="9" fillId="0" borderId="47"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27" xfId="0" applyFont="1" applyBorder="1" applyAlignment="1">
      <alignment horizontal="center" vertical="center" wrapText="1"/>
    </xf>
    <xf numFmtId="0" fontId="4" fillId="0" borderId="0" xfId="0" applyFont="1" applyAlignment="1">
      <alignment horizontal="center" vertical="center" wrapText="1"/>
    </xf>
    <xf numFmtId="0" fontId="13" fillId="3" borderId="57" xfId="0" applyFont="1" applyFill="1" applyBorder="1" applyAlignment="1">
      <alignment horizontal="center" vertical="center"/>
    </xf>
    <xf numFmtId="0" fontId="13" fillId="3" borderId="58" xfId="0" applyFont="1" applyFill="1" applyBorder="1" applyAlignment="1">
      <alignment horizontal="center" vertical="center"/>
    </xf>
    <xf numFmtId="0" fontId="7" fillId="0" borderId="59" xfId="0" applyFont="1" applyBorder="1">
      <alignment vertical="center"/>
    </xf>
    <xf numFmtId="0" fontId="7" fillId="0" borderId="60" xfId="0" applyFont="1" applyBorder="1">
      <alignment vertical="center"/>
    </xf>
    <xf numFmtId="0" fontId="7" fillId="0" borderId="61" xfId="0" applyFont="1" applyBorder="1">
      <alignment vertical="center"/>
    </xf>
    <xf numFmtId="0" fontId="7" fillId="0" borderId="62" xfId="0" applyFont="1" applyBorder="1">
      <alignment vertical="center"/>
    </xf>
    <xf numFmtId="0" fontId="7" fillId="2" borderId="18"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20" xfId="0" applyFont="1" applyFill="1" applyBorder="1" applyAlignment="1" applyProtection="1">
      <alignment horizontal="center" vertical="center" wrapText="1"/>
      <protection locked="0"/>
    </xf>
    <xf numFmtId="0" fontId="7" fillId="0" borderId="21" xfId="0" applyFont="1" applyBorder="1" applyAlignment="1" applyProtection="1">
      <alignment horizontal="center" vertical="center" wrapText="1"/>
      <protection locked="0"/>
    </xf>
    <xf numFmtId="0" fontId="7" fillId="0" borderId="29" xfId="0" applyFont="1" applyBorder="1" applyAlignment="1">
      <alignment horizontal="center" vertical="center" wrapText="1"/>
    </xf>
    <xf numFmtId="0" fontId="7" fillId="0" borderId="18" xfId="0" applyFont="1" applyBorder="1" applyAlignment="1">
      <alignment horizontal="center" vertical="center" wrapText="1"/>
    </xf>
    <xf numFmtId="0" fontId="7" fillId="2" borderId="46" xfId="0" applyFont="1" applyFill="1" applyBorder="1" applyAlignment="1" applyProtection="1">
      <alignment horizontal="center" vertical="center" wrapText="1"/>
      <protection locked="0"/>
    </xf>
    <xf numFmtId="0" fontId="7" fillId="0" borderId="19"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21" xfId="0" applyFont="1" applyBorder="1" applyAlignment="1">
      <alignment horizontal="center" vertical="center" wrapText="1"/>
    </xf>
    <xf numFmtId="0" fontId="14" fillId="0" borderId="0" xfId="0" applyFont="1">
      <alignment vertical="center"/>
    </xf>
    <xf numFmtId="0" fontId="7" fillId="0" borderId="0" xfId="0" applyFont="1" applyAlignment="1">
      <alignment horizontal="center" vertical="center"/>
    </xf>
    <xf numFmtId="0" fontId="14" fillId="0" borderId="0" xfId="0" applyFont="1" applyAlignment="1">
      <alignment horizontal="center" vertical="center"/>
    </xf>
    <xf numFmtId="0" fontId="7" fillId="2" borderId="35" xfId="0" applyFont="1" applyFill="1" applyBorder="1" applyAlignment="1" applyProtection="1">
      <alignment horizontal="center" vertical="center" shrinkToFit="1"/>
      <protection locked="0"/>
    </xf>
    <xf numFmtId="0" fontId="7" fillId="2" borderId="9" xfId="0" applyFont="1" applyFill="1" applyBorder="1" applyAlignment="1" applyProtection="1">
      <alignment horizontal="center" vertical="center" shrinkToFit="1"/>
      <protection locked="0"/>
    </xf>
    <xf numFmtId="0" fontId="7" fillId="0" borderId="9"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35" xfId="0" applyFont="1" applyBorder="1" applyAlignment="1">
      <alignment horizontal="center" vertical="center" shrinkToFit="1"/>
    </xf>
    <xf numFmtId="0" fontId="7" fillId="0" borderId="34" xfId="0" applyFont="1" applyBorder="1" applyAlignment="1">
      <alignment horizontal="center" vertical="center" shrinkToFit="1"/>
    </xf>
    <xf numFmtId="0" fontId="7" fillId="0" borderId="25" xfId="0" applyFont="1" applyBorder="1" applyAlignment="1">
      <alignment horizontal="center" vertical="center" shrinkToFit="1"/>
    </xf>
    <xf numFmtId="0" fontId="7" fillId="0" borderId="45"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37" xfId="0" applyFont="1" applyBorder="1" applyAlignment="1" applyProtection="1">
      <alignment horizontal="center" vertical="center" wrapText="1"/>
      <protection locked="0"/>
    </xf>
    <xf numFmtId="0" fontId="7" fillId="0" borderId="66" xfId="0" applyFont="1" applyBorder="1" applyAlignment="1" applyProtection="1">
      <alignment horizontal="center" vertical="center" wrapText="1"/>
      <protection locked="0"/>
    </xf>
    <xf numFmtId="0" fontId="7" fillId="0" borderId="4" xfId="0" applyFont="1" applyBorder="1" applyAlignment="1">
      <alignment horizontal="center" vertical="center" wrapText="1"/>
    </xf>
    <xf numFmtId="0" fontId="7" fillId="0" borderId="14" xfId="0" applyFont="1" applyBorder="1" applyAlignment="1">
      <alignment horizontal="center" vertical="center" wrapText="1"/>
    </xf>
    <xf numFmtId="0" fontId="10" fillId="0" borderId="5" xfId="0" applyFont="1" applyBorder="1" applyAlignment="1">
      <alignment horizontal="center" vertical="center" wrapText="1"/>
    </xf>
    <xf numFmtId="0" fontId="7" fillId="0" borderId="38" xfId="0" applyFont="1" applyBorder="1" applyAlignment="1">
      <alignment horizontal="center" vertical="center" wrapText="1"/>
    </xf>
    <xf numFmtId="0" fontId="7" fillId="2" borderId="34" xfId="0" applyFont="1" applyFill="1" applyBorder="1" applyAlignment="1" applyProtection="1">
      <alignment horizontal="center" vertical="center" wrapText="1"/>
      <protection locked="0"/>
    </xf>
    <xf numFmtId="0" fontId="7" fillId="2" borderId="8" xfId="0" applyFont="1" applyFill="1" applyBorder="1" applyAlignment="1" applyProtection="1">
      <alignment horizontal="center" vertical="center" shrinkToFit="1"/>
      <protection locked="0"/>
    </xf>
    <xf numFmtId="0" fontId="6" fillId="0" borderId="0" xfId="0" applyFont="1" applyAlignment="1">
      <alignment wrapText="1"/>
    </xf>
    <xf numFmtId="0" fontId="13" fillId="0" borderId="0" xfId="0" applyFont="1" applyAlignment="1">
      <alignment horizontal="center" vertical="center" wrapText="1"/>
    </xf>
    <xf numFmtId="0" fontId="7" fillId="2" borderId="0" xfId="0" applyFont="1" applyFill="1" applyAlignment="1" applyProtection="1">
      <alignment horizontal="center" vertical="center" wrapText="1"/>
      <protection locked="0"/>
    </xf>
    <xf numFmtId="0" fontId="6" fillId="2" borderId="53" xfId="0" applyFont="1" applyFill="1" applyBorder="1" applyAlignment="1" applyProtection="1">
      <alignment horizontal="center" wrapText="1"/>
      <protection locked="0"/>
    </xf>
    <xf numFmtId="0" fontId="7" fillId="0" borderId="63" xfId="0" applyFont="1" applyBorder="1" applyAlignment="1">
      <alignment horizontal="center" vertical="center" wrapText="1"/>
    </xf>
    <xf numFmtId="0" fontId="7" fillId="0" borderId="63" xfId="0" applyFont="1" applyBorder="1" applyAlignment="1">
      <alignment horizontal="center" vertical="center"/>
    </xf>
    <xf numFmtId="0" fontId="6" fillId="0" borderId="0" xfId="0" applyFont="1" applyAlignment="1" applyProtection="1">
      <alignment vertical="top" wrapText="1"/>
      <protection locked="0"/>
    </xf>
    <xf numFmtId="0" fontId="7" fillId="0" borderId="15"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26" xfId="0" applyFont="1" applyBorder="1" applyAlignment="1">
      <alignment horizontal="center" vertical="center" shrinkToFit="1"/>
    </xf>
    <xf numFmtId="0" fontId="11" fillId="2" borderId="35" xfId="0" applyFont="1" applyFill="1" applyBorder="1" applyAlignment="1" applyProtection="1">
      <alignment horizontal="center" vertical="center" shrinkToFit="1"/>
      <protection locked="0"/>
    </xf>
    <xf numFmtId="0" fontId="11" fillId="2" borderId="9" xfId="0" applyFont="1" applyFill="1" applyBorder="1" applyAlignment="1" applyProtection="1">
      <alignment horizontal="center" vertical="center" shrinkToFit="1"/>
      <protection locked="0"/>
    </xf>
    <xf numFmtId="0" fontId="11" fillId="2" borderId="15" xfId="0" applyFont="1" applyFill="1" applyBorder="1" applyAlignment="1" applyProtection="1">
      <alignment horizontal="center" vertical="center" shrinkToFit="1"/>
      <protection locked="0"/>
    </xf>
    <xf numFmtId="0" fontId="11" fillId="2" borderId="43" xfId="0" applyFont="1" applyFill="1" applyBorder="1" applyAlignment="1" applyProtection="1">
      <alignment horizontal="center" vertical="center" shrinkToFit="1"/>
      <protection locked="0"/>
    </xf>
    <xf numFmtId="0" fontId="7" fillId="0" borderId="68" xfId="0" applyFont="1" applyBorder="1" applyAlignment="1">
      <alignment horizontal="center" vertical="center" wrapText="1"/>
    </xf>
    <xf numFmtId="0" fontId="7" fillId="2" borderId="69" xfId="0" applyFont="1" applyFill="1" applyBorder="1" applyAlignment="1" applyProtection="1">
      <alignment horizontal="center" vertical="center" wrapText="1"/>
      <protection locked="0"/>
    </xf>
    <xf numFmtId="0" fontId="7" fillId="2" borderId="70" xfId="0" applyFont="1" applyFill="1" applyBorder="1" applyAlignment="1" applyProtection="1">
      <alignment horizontal="center" vertical="center" wrapText="1"/>
      <protection locked="0"/>
    </xf>
    <xf numFmtId="0" fontId="7" fillId="2" borderId="68" xfId="0" applyFont="1" applyFill="1" applyBorder="1" applyAlignment="1" applyProtection="1">
      <alignment horizontal="center" vertical="center" wrapText="1"/>
      <protection locked="0"/>
    </xf>
    <xf numFmtId="0" fontId="7" fillId="0" borderId="71" xfId="0" applyFont="1" applyBorder="1" applyAlignment="1">
      <alignment horizontal="center" vertical="center" wrapText="1"/>
    </xf>
    <xf numFmtId="0" fontId="7" fillId="0" borderId="72" xfId="0" applyFont="1" applyBorder="1" applyAlignment="1" applyProtection="1">
      <alignment horizontal="center" vertical="center" wrapText="1"/>
      <protection locked="0"/>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16" fillId="0" borderId="11" xfId="0" applyFont="1" applyBorder="1" applyAlignment="1">
      <alignment horizontal="center" vertical="center" wrapText="1"/>
    </xf>
    <xf numFmtId="0" fontId="16" fillId="0" borderId="6"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6" xfId="0" applyFont="1" applyBorder="1" applyAlignment="1">
      <alignment horizontal="center" vertical="center" wrapText="1"/>
    </xf>
    <xf numFmtId="0" fontId="8" fillId="0" borderId="67" xfId="0" applyFont="1" applyBorder="1" applyAlignment="1">
      <alignment horizontal="center" vertical="center" wrapText="1"/>
    </xf>
    <xf numFmtId="0" fontId="16" fillId="0" borderId="67" xfId="0" applyFont="1" applyBorder="1" applyAlignment="1">
      <alignment horizontal="center" vertical="center" wrapText="1"/>
    </xf>
    <xf numFmtId="0" fontId="15" fillId="0" borderId="12" xfId="0" applyFont="1" applyBorder="1" applyAlignment="1">
      <alignment horizontal="center" vertical="center" wrapText="1"/>
    </xf>
    <xf numFmtId="0" fontId="7" fillId="0" borderId="18"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65" xfId="0" applyFont="1" applyBorder="1" applyAlignment="1">
      <alignment horizontal="center" vertical="center" wrapText="1"/>
    </xf>
    <xf numFmtId="0" fontId="8" fillId="0" borderId="1" xfId="0" applyFont="1" applyBorder="1" applyAlignment="1">
      <alignment horizontal="center" vertical="center" textRotation="255" wrapText="1"/>
    </xf>
    <xf numFmtId="0" fontId="8" fillId="0" borderId="3" xfId="0" applyFont="1" applyBorder="1" applyAlignment="1">
      <alignment horizontal="center" vertical="center" textRotation="255" wrapText="1"/>
    </xf>
    <xf numFmtId="0" fontId="7" fillId="0" borderId="63" xfId="0" applyFont="1" applyBorder="1" applyAlignment="1">
      <alignment horizontal="center" vertical="center" wrapText="1"/>
    </xf>
    <xf numFmtId="0" fontId="4" fillId="0" borderId="0" xfId="0" applyFont="1" applyAlignment="1">
      <alignment horizontal="center" vertical="center" wrapText="1"/>
    </xf>
    <xf numFmtId="0" fontId="6" fillId="0" borderId="0" xfId="0" applyFont="1" applyAlignment="1">
      <alignment horizontal="right" vertical="center" wrapText="1"/>
    </xf>
    <xf numFmtId="0" fontId="12" fillId="0" borderId="41" xfId="0" applyFont="1" applyBorder="1" applyAlignment="1">
      <alignment horizontal="left" vertical="center" wrapText="1"/>
    </xf>
    <xf numFmtId="0" fontId="8" fillId="0" borderId="25" xfId="0" applyFont="1" applyBorder="1" applyAlignment="1">
      <alignment horizontal="left" vertical="center" wrapText="1"/>
    </xf>
    <xf numFmtId="0" fontId="8" fillId="0" borderId="15" xfId="0" applyFont="1" applyBorder="1" applyAlignment="1">
      <alignment horizontal="left" vertical="center" wrapText="1"/>
    </xf>
    <xf numFmtId="0" fontId="12" fillId="0" borderId="27" xfId="0" applyFont="1" applyBorder="1" applyAlignment="1">
      <alignment horizontal="left" vertical="center" wrapText="1"/>
    </xf>
    <xf numFmtId="0" fontId="8" fillId="0" borderId="45" xfId="0" applyFont="1" applyBorder="1" applyAlignment="1">
      <alignment horizontal="left" vertical="center" wrapText="1"/>
    </xf>
    <xf numFmtId="0" fontId="8" fillId="0" borderId="28" xfId="0" applyFont="1" applyBorder="1" applyAlignment="1">
      <alignment horizontal="left" vertical="center" wrapText="1"/>
    </xf>
    <xf numFmtId="0" fontId="7"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6" xfId="0" applyFont="1" applyBorder="1" applyAlignment="1">
      <alignment horizontal="center" vertical="center" wrapText="1"/>
    </xf>
    <xf numFmtId="0" fontId="12" fillId="0" borderId="47" xfId="0" applyFont="1" applyBorder="1" applyAlignment="1">
      <alignment horizontal="left" vertical="center" wrapText="1"/>
    </xf>
    <xf numFmtId="0" fontId="8" fillId="0" borderId="34" xfId="0" applyFont="1" applyBorder="1" applyAlignment="1">
      <alignment horizontal="left" vertical="center" wrapText="1"/>
    </xf>
    <xf numFmtId="0" fontId="8" fillId="0" borderId="35" xfId="0" applyFont="1" applyBorder="1" applyAlignment="1">
      <alignment horizontal="left" vertical="center" wrapText="1"/>
    </xf>
    <xf numFmtId="0" fontId="6" fillId="0" borderId="27"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45" xfId="0" applyFont="1" applyBorder="1" applyAlignment="1">
      <alignment horizontal="left" vertical="center" wrapText="1"/>
    </xf>
    <xf numFmtId="0" fontId="6" fillId="0" borderId="28" xfId="0" applyFont="1" applyBorder="1" applyAlignment="1">
      <alignment horizontal="left" vertical="center" wrapText="1"/>
    </xf>
    <xf numFmtId="0" fontId="6" fillId="0" borderId="3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46"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5" xfId="0" applyFont="1" applyBorder="1" applyAlignment="1">
      <alignment horizontal="left" vertical="center" wrapText="1"/>
    </xf>
    <xf numFmtId="0" fontId="6" fillId="0" borderId="15" xfId="0" applyFont="1" applyBorder="1" applyAlignment="1">
      <alignment horizontal="left" vertical="center" wrapText="1"/>
    </xf>
    <xf numFmtId="0" fontId="6" fillId="0" borderId="32"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16" xfId="0" applyFont="1" applyBorder="1" applyAlignment="1">
      <alignment horizontal="center" vertical="center" wrapText="1"/>
    </xf>
    <xf numFmtId="0" fontId="7" fillId="0" borderId="12" xfId="0" applyFont="1" applyBorder="1" applyAlignment="1">
      <alignment horizontal="center" vertical="center" textRotation="255"/>
    </xf>
    <xf numFmtId="0" fontId="7" fillId="0" borderId="11" xfId="0" applyFont="1" applyBorder="1" applyAlignment="1">
      <alignment horizontal="center" vertical="center" textRotation="255"/>
    </xf>
    <xf numFmtId="0" fontId="7" fillId="0" borderId="6" xfId="0" applyFont="1" applyBorder="1" applyAlignment="1">
      <alignment horizontal="center" vertical="center" textRotation="255"/>
    </xf>
    <xf numFmtId="0" fontId="6" fillId="0" borderId="4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7" fillId="0" borderId="55" xfId="0" applyFont="1" applyBorder="1" applyAlignment="1">
      <alignment horizontal="center" vertical="center" wrapText="1"/>
    </xf>
    <xf numFmtId="0" fontId="7" fillId="0" borderId="51" xfId="0" applyFont="1" applyBorder="1" applyAlignment="1">
      <alignment horizontal="center" vertical="center" wrapText="1"/>
    </xf>
    <xf numFmtId="0" fontId="7" fillId="0" borderId="52" xfId="0" applyFont="1" applyBorder="1" applyAlignment="1">
      <alignment horizontal="center" vertical="center" wrapText="1"/>
    </xf>
    <xf numFmtId="0" fontId="7" fillId="0" borderId="47" xfId="0" applyFont="1" applyBorder="1" applyAlignment="1">
      <alignment horizontal="center" vertical="center" textRotation="255" wrapText="1"/>
    </xf>
    <xf numFmtId="0" fontId="6" fillId="0" borderId="35" xfId="0" applyFont="1" applyBorder="1" applyAlignment="1">
      <alignment horizontal="center" vertical="center" wrapText="1"/>
    </xf>
    <xf numFmtId="0" fontId="7" fillId="0" borderId="54" xfId="0" applyFont="1" applyBorder="1" applyAlignment="1">
      <alignment horizontal="center" vertical="center" textRotation="255" wrapText="1"/>
    </xf>
    <xf numFmtId="0" fontId="6" fillId="0" borderId="9"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7" fillId="0" borderId="1" xfId="0" applyFont="1" applyBorder="1" applyAlignment="1">
      <alignment horizontal="center" vertical="center" textRotation="255"/>
    </xf>
    <xf numFmtId="0" fontId="7" fillId="0" borderId="2" xfId="0" applyFont="1" applyBorder="1" applyAlignment="1">
      <alignment horizontal="center" vertical="center" textRotation="255"/>
    </xf>
    <xf numFmtId="0" fontId="7" fillId="0" borderId="7" xfId="0" applyFont="1" applyBorder="1" applyAlignment="1">
      <alignment horizontal="center" vertical="center" textRotation="255"/>
    </xf>
    <xf numFmtId="0" fontId="7" fillId="0" borderId="8" xfId="0" applyFont="1" applyBorder="1" applyAlignment="1">
      <alignment horizontal="center" vertical="center" textRotation="255"/>
    </xf>
    <xf numFmtId="0" fontId="7" fillId="0" borderId="3" xfId="0" applyFont="1" applyBorder="1" applyAlignment="1">
      <alignment horizontal="center" vertical="center" textRotation="255"/>
    </xf>
    <xf numFmtId="0" fontId="7" fillId="0" borderId="4" xfId="0" applyFont="1" applyBorder="1" applyAlignment="1">
      <alignment horizontal="center" vertical="center" textRotation="255"/>
    </xf>
    <xf numFmtId="0" fontId="7" fillId="0" borderId="11" xfId="0" applyFont="1" applyBorder="1" applyAlignment="1">
      <alignment horizontal="center" vertical="center" textRotation="255" wrapText="1"/>
    </xf>
    <xf numFmtId="0" fontId="7" fillId="0" borderId="6" xfId="0" applyFont="1" applyBorder="1" applyAlignment="1">
      <alignment horizontal="center" vertical="center" textRotation="255" wrapText="1"/>
    </xf>
    <xf numFmtId="0" fontId="7" fillId="0" borderId="12" xfId="0" applyFont="1" applyBorder="1" applyAlignment="1">
      <alignment horizontal="center" vertical="center" textRotation="255"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7" fillId="0" borderId="64" xfId="0" applyFont="1" applyBorder="1" applyAlignment="1">
      <alignment horizontal="center" vertical="center" textRotation="255"/>
    </xf>
    <xf numFmtId="0" fontId="7" fillId="0" borderId="48" xfId="0" applyFont="1" applyBorder="1" applyAlignment="1">
      <alignment horizontal="center" vertical="center" textRotation="255"/>
    </xf>
    <xf numFmtId="0" fontId="7" fillId="0" borderId="65" xfId="0" applyFont="1" applyBorder="1" applyAlignment="1">
      <alignment horizontal="center" vertical="center" textRotation="255"/>
    </xf>
    <xf numFmtId="0" fontId="6" fillId="0" borderId="73" xfId="0" applyFont="1" applyBorder="1" applyAlignment="1" applyProtection="1">
      <alignment vertical="top" wrapText="1"/>
      <protection locked="0"/>
    </xf>
    <xf numFmtId="0" fontId="6" fillId="0" borderId="74" xfId="0" applyFont="1" applyBorder="1" applyAlignment="1" applyProtection="1">
      <alignment vertical="top" wrapText="1"/>
      <protection locked="0"/>
    </xf>
    <xf numFmtId="0" fontId="6" fillId="0" borderId="75" xfId="0" applyFont="1" applyBorder="1" applyAlignment="1" applyProtection="1">
      <alignment vertical="top" wrapText="1"/>
      <protection locked="0"/>
    </xf>
    <xf numFmtId="0" fontId="6" fillId="0" borderId="76" xfId="0" applyFont="1" applyBorder="1" applyAlignment="1" applyProtection="1">
      <alignment vertical="top" wrapText="1"/>
      <protection locked="0"/>
    </xf>
    <xf numFmtId="0" fontId="6" fillId="0" borderId="0" xfId="0" applyFont="1" applyAlignment="1" applyProtection="1">
      <alignment vertical="top" wrapText="1"/>
      <protection locked="0"/>
    </xf>
    <xf numFmtId="0" fontId="6" fillId="0" borderId="77" xfId="0" applyFont="1" applyBorder="1" applyAlignment="1" applyProtection="1">
      <alignment vertical="top" wrapText="1"/>
      <protection locked="0"/>
    </xf>
    <xf numFmtId="0" fontId="6" fillId="0" borderId="78" xfId="0" applyFont="1" applyBorder="1" applyAlignment="1" applyProtection="1">
      <alignment vertical="top" wrapText="1"/>
      <protection locked="0"/>
    </xf>
    <xf numFmtId="0" fontId="6" fillId="0" borderId="53" xfId="0" applyFont="1" applyBorder="1" applyAlignment="1" applyProtection="1">
      <alignment vertical="top" wrapText="1"/>
      <protection locked="0"/>
    </xf>
    <xf numFmtId="0" fontId="6" fillId="0" borderId="79" xfId="0" applyFont="1" applyBorder="1" applyAlignment="1" applyProtection="1">
      <alignment vertical="top" wrapText="1"/>
      <protection locked="0"/>
    </xf>
    <xf numFmtId="0" fontId="6" fillId="0" borderId="53" xfId="0" applyFont="1" applyBorder="1" applyAlignment="1">
      <alignment horizontal="right" wrapText="1"/>
    </xf>
    <xf numFmtId="0" fontId="6" fillId="2" borderId="53" xfId="0" applyFont="1" applyFill="1" applyBorder="1" applyAlignment="1" applyProtection="1">
      <alignment wrapText="1"/>
      <protection locked="0"/>
    </xf>
    <xf numFmtId="0" fontId="9" fillId="0" borderId="0" xfId="0" applyFont="1" applyAlignment="1">
      <alignment horizontal="center" vertical="center" wrapText="1"/>
    </xf>
    <xf numFmtId="0" fontId="9" fillId="0" borderId="0" xfId="0" applyFont="1" applyAlignment="1">
      <alignment horizontal="center" vertical="center"/>
    </xf>
    <xf numFmtId="0" fontId="6" fillId="0" borderId="63" xfId="0" applyFont="1" applyBorder="1" applyAlignment="1">
      <alignment horizontal="center" vertical="center" wrapText="1"/>
    </xf>
    <xf numFmtId="0" fontId="8" fillId="0" borderId="37" xfId="0" applyFont="1" applyBorder="1" applyAlignment="1">
      <alignment horizontal="center" vertical="center" textRotation="255" wrapText="1"/>
    </xf>
    <xf numFmtId="0" fontId="8" fillId="0" borderId="38" xfId="0" applyFont="1" applyBorder="1" applyAlignment="1">
      <alignment horizontal="center" vertical="center" textRotation="255" wrapText="1"/>
    </xf>
    <xf numFmtId="0" fontId="7" fillId="0" borderId="6" xfId="0" applyFont="1" applyBorder="1" applyAlignment="1">
      <alignment horizontal="center" vertical="center" wrapText="1"/>
    </xf>
    <xf numFmtId="0" fontId="7" fillId="0" borderId="13" xfId="0" applyFont="1" applyBorder="1" applyAlignment="1">
      <alignment horizontal="center" vertical="center" textRotation="255" wrapText="1"/>
    </xf>
    <xf numFmtId="0" fontId="7" fillId="0" borderId="14" xfId="0" applyFont="1" applyBorder="1" applyAlignment="1">
      <alignment horizontal="center" vertical="center" textRotation="255" wrapText="1"/>
    </xf>
    <xf numFmtId="0" fontId="11" fillId="0" borderId="22" xfId="0" applyFont="1" applyBorder="1" applyAlignment="1">
      <alignment horizontal="center" vertical="center" textRotation="255"/>
    </xf>
    <xf numFmtId="0" fontId="11" fillId="0" borderId="17" xfId="0" applyFont="1" applyBorder="1" applyAlignment="1">
      <alignment horizontal="center" vertical="center" textRotation="255"/>
    </xf>
    <xf numFmtId="0" fontId="7" fillId="0" borderId="29" xfId="0" applyFont="1" applyBorder="1" applyAlignment="1">
      <alignment horizontal="center" vertical="center" wrapText="1"/>
    </xf>
    <xf numFmtId="0" fontId="6" fillId="0" borderId="49"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56" xfId="0" applyFont="1" applyBorder="1" applyAlignment="1">
      <alignment horizontal="center" vertical="center" wrapText="1"/>
    </xf>
    <xf numFmtId="0" fontId="4" fillId="0" borderId="0" xfId="0" applyFont="1" applyAlignment="1" applyProtection="1">
      <alignment horizontal="center" vertical="center" wrapText="1"/>
    </xf>
    <xf numFmtId="0" fontId="4" fillId="0" borderId="0" xfId="0" applyFont="1" applyAlignment="1" applyProtection="1">
      <alignment horizontal="center" vertical="center" wrapText="1"/>
    </xf>
    <xf numFmtId="0" fontId="6" fillId="0" borderId="0" xfId="0" applyFont="1" applyProtection="1">
      <alignment vertical="center"/>
    </xf>
    <xf numFmtId="0" fontId="6" fillId="0" borderId="0" xfId="0" applyFont="1" applyAlignment="1" applyProtection="1">
      <alignment horizontal="right" vertical="center" wrapText="1"/>
    </xf>
    <xf numFmtId="0" fontId="6" fillId="0" borderId="0" xfId="0" applyFont="1" applyAlignment="1" applyProtection="1">
      <alignment vertical="center" wrapText="1"/>
    </xf>
    <xf numFmtId="0" fontId="6" fillId="0" borderId="53" xfId="0" applyFont="1" applyBorder="1" applyAlignment="1" applyProtection="1">
      <alignment horizontal="right" wrapText="1"/>
    </xf>
    <xf numFmtId="0" fontId="6" fillId="2" borderId="53" xfId="0" applyFont="1" applyFill="1" applyBorder="1" applyAlignment="1" applyProtection="1">
      <alignment horizontal="center" wrapText="1"/>
    </xf>
    <xf numFmtId="0" fontId="6" fillId="2" borderId="53" xfId="0" applyFont="1" applyFill="1" applyBorder="1" applyAlignment="1" applyProtection="1">
      <alignment wrapText="1"/>
    </xf>
    <xf numFmtId="14" fontId="6" fillId="2" borderId="53" xfId="0" applyNumberFormat="1" applyFont="1" applyFill="1" applyBorder="1" applyAlignment="1" applyProtection="1">
      <alignment wrapText="1"/>
    </xf>
    <xf numFmtId="0" fontId="6" fillId="0" borderId="0" xfId="0" applyFont="1" applyAlignment="1" applyProtection="1">
      <alignment wrapText="1"/>
    </xf>
    <xf numFmtId="0" fontId="6" fillId="0" borderId="24" xfId="0" applyFont="1" applyBorder="1" applyAlignment="1" applyProtection="1">
      <alignment vertical="center" wrapText="1"/>
    </xf>
    <xf numFmtId="0" fontId="7" fillId="0" borderId="1"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12" xfId="0" applyFont="1" applyBorder="1" applyAlignment="1" applyProtection="1">
      <alignment horizontal="center" vertical="center" wrapText="1"/>
    </xf>
    <xf numFmtId="0" fontId="7" fillId="0" borderId="13" xfId="0" applyFont="1" applyBorder="1" applyAlignment="1" applyProtection="1">
      <alignment horizontal="center" vertical="center" textRotation="255" wrapText="1"/>
    </xf>
    <xf numFmtId="0" fontId="11" fillId="0" borderId="22" xfId="0" applyFont="1" applyBorder="1" applyAlignment="1" applyProtection="1">
      <alignment horizontal="center" vertical="center" textRotation="255"/>
    </xf>
    <xf numFmtId="0" fontId="7" fillId="0" borderId="29" xfId="0" applyFont="1" applyBorder="1" applyAlignment="1" applyProtection="1">
      <alignment horizontal="center" vertical="center" wrapText="1"/>
    </xf>
    <xf numFmtId="0" fontId="7" fillId="0" borderId="18" xfId="0" applyFont="1" applyBorder="1" applyAlignment="1" applyProtection="1">
      <alignment horizontal="center" vertical="center" wrapText="1"/>
    </xf>
    <xf numFmtId="0" fontId="8" fillId="0" borderId="37" xfId="0" applyFont="1" applyBorder="1" applyAlignment="1" applyProtection="1">
      <alignment horizontal="center" vertical="center" textRotation="255" wrapText="1"/>
    </xf>
    <xf numFmtId="0" fontId="8" fillId="0" borderId="1" xfId="0" applyFont="1" applyBorder="1" applyAlignment="1" applyProtection="1">
      <alignment horizontal="center" vertical="center" textRotation="255" wrapText="1"/>
    </xf>
    <xf numFmtId="0" fontId="8" fillId="0" borderId="64" xfId="0" applyFont="1" applyBorder="1" applyAlignment="1" applyProtection="1">
      <alignment horizontal="center" vertical="center" wrapText="1"/>
    </xf>
    <xf numFmtId="0" fontId="8" fillId="0" borderId="67" xfId="0" applyFont="1" applyBorder="1" applyAlignment="1" applyProtection="1">
      <alignment horizontal="center" vertical="center" wrapText="1"/>
    </xf>
    <xf numFmtId="0" fontId="8" fillId="0" borderId="0" xfId="0" applyFont="1" applyAlignment="1" applyProtection="1">
      <alignment horizontal="center" vertical="center" wrapText="1"/>
    </xf>
    <xf numFmtId="0" fontId="7" fillId="0" borderId="63" xfId="0" applyFont="1" applyBorder="1" applyAlignment="1" applyProtection="1">
      <alignment horizontal="center" vertical="center" wrapText="1"/>
    </xf>
    <xf numFmtId="0" fontId="6" fillId="0" borderId="63" xfId="0" applyFont="1" applyBorder="1" applyAlignment="1" applyProtection="1">
      <alignment horizontal="center" vertical="center" wrapText="1"/>
    </xf>
    <xf numFmtId="0" fontId="9" fillId="0" borderId="0" xfId="0" applyFont="1" applyAlignment="1" applyProtection="1">
      <alignment horizontal="center" vertical="center" wrapText="1"/>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6" xfId="0" applyFont="1" applyBorder="1" applyAlignment="1" applyProtection="1">
      <alignment horizontal="center" vertical="center" wrapText="1"/>
    </xf>
    <xf numFmtId="0" fontId="7" fillId="0" borderId="14" xfId="0" applyFont="1" applyBorder="1" applyAlignment="1" applyProtection="1">
      <alignment horizontal="center" vertical="center" textRotation="255" wrapText="1"/>
    </xf>
    <xf numFmtId="0" fontId="11" fillId="0" borderId="17" xfId="0" applyFont="1" applyBorder="1" applyAlignment="1" applyProtection="1">
      <alignment horizontal="center" vertical="center" textRotation="255"/>
    </xf>
    <xf numFmtId="0" fontId="7" fillId="0" borderId="30" xfId="0" applyFont="1" applyBorder="1" applyAlignment="1" applyProtection="1">
      <alignment horizontal="center" vertical="center" wrapText="1"/>
    </xf>
    <xf numFmtId="0" fontId="7" fillId="0" borderId="20" xfId="0" applyFont="1" applyBorder="1" applyAlignment="1" applyProtection="1">
      <alignment horizontal="center" vertical="center"/>
    </xf>
    <xf numFmtId="0" fontId="7" fillId="0" borderId="20" xfId="0" applyFont="1" applyBorder="1" applyAlignment="1" applyProtection="1">
      <alignment horizontal="center" vertical="center" wrapText="1"/>
    </xf>
    <xf numFmtId="0" fontId="8" fillId="0" borderId="38" xfId="0" applyFont="1" applyBorder="1" applyAlignment="1" applyProtection="1">
      <alignment horizontal="center" vertical="center" textRotation="255" wrapText="1"/>
    </xf>
    <xf numFmtId="0" fontId="8" fillId="0" borderId="3" xfId="0" applyFont="1" applyBorder="1" applyAlignment="1" applyProtection="1">
      <alignment horizontal="center" vertical="center" textRotation="255" wrapText="1"/>
    </xf>
    <xf numFmtId="0" fontId="8" fillId="0" borderId="65" xfId="0" applyFont="1" applyBorder="1" applyAlignment="1" applyProtection="1">
      <alignment horizontal="center" vertical="center" wrapText="1"/>
    </xf>
    <xf numFmtId="0" fontId="7" fillId="0" borderId="63" xfId="0" applyFont="1" applyBorder="1" applyAlignment="1" applyProtection="1">
      <alignment horizontal="center" vertical="center"/>
    </xf>
    <xf numFmtId="0" fontId="7" fillId="0" borderId="63" xfId="0" applyFont="1" applyBorder="1" applyAlignment="1" applyProtection="1">
      <alignment horizontal="center" vertical="center" wrapText="1"/>
    </xf>
    <xf numFmtId="0" fontId="9" fillId="0" borderId="0" xfId="0" applyFont="1" applyAlignment="1" applyProtection="1">
      <alignment horizontal="center" vertical="center"/>
    </xf>
    <xf numFmtId="0" fontId="7" fillId="0" borderId="1" xfId="0" applyFont="1" applyBorder="1" applyAlignment="1" applyProtection="1">
      <alignment horizontal="center" vertical="center" textRotation="255"/>
    </xf>
    <xf numFmtId="0" fontId="7" fillId="0" borderId="2" xfId="0" applyFont="1" applyBorder="1" applyAlignment="1" applyProtection="1">
      <alignment horizontal="center" vertical="center" textRotation="255"/>
    </xf>
    <xf numFmtId="0" fontId="7" fillId="2" borderId="35" xfId="0" applyFont="1" applyFill="1" applyBorder="1" applyAlignment="1" applyProtection="1">
      <alignment horizontal="center" vertical="center" shrinkToFit="1"/>
    </xf>
    <xf numFmtId="0" fontId="7" fillId="0" borderId="36" xfId="0" applyFont="1" applyBorder="1" applyAlignment="1" applyProtection="1">
      <alignment horizontal="center" vertical="center" wrapText="1"/>
    </xf>
    <xf numFmtId="0" fontId="7" fillId="2" borderId="34" xfId="0" applyFont="1" applyFill="1" applyBorder="1" applyAlignment="1" applyProtection="1">
      <alignment horizontal="center" vertical="center" wrapText="1"/>
    </xf>
    <xf numFmtId="0" fontId="7" fillId="2" borderId="29" xfId="0" applyFont="1" applyFill="1" applyBorder="1" applyAlignment="1" applyProtection="1">
      <alignment horizontal="center" vertical="center" wrapText="1"/>
    </xf>
    <xf numFmtId="0" fontId="7" fillId="2" borderId="36" xfId="0" applyFont="1" applyFill="1" applyBorder="1" applyAlignment="1" applyProtection="1">
      <alignment horizontal="center" vertical="center" wrapText="1"/>
    </xf>
    <xf numFmtId="0" fontId="7" fillId="0" borderId="37" xfId="0" applyFont="1" applyBorder="1" applyAlignment="1" applyProtection="1">
      <alignment horizontal="center" vertical="center" wrapText="1"/>
    </xf>
    <xf numFmtId="0" fontId="15" fillId="0" borderId="12" xfId="0" applyFont="1" applyBorder="1" applyAlignment="1" applyProtection="1">
      <alignment horizontal="center" vertical="center" wrapText="1"/>
    </xf>
    <xf numFmtId="0" fontId="16" fillId="0" borderId="67" xfId="0" applyFont="1" applyBorder="1" applyAlignment="1" applyProtection="1">
      <alignment horizontal="center" vertical="center" wrapText="1"/>
    </xf>
    <xf numFmtId="0" fontId="7" fillId="0" borderId="0" xfId="0" applyFont="1" applyAlignment="1" applyProtection="1">
      <alignment horizontal="center" vertical="center" wrapText="1"/>
    </xf>
    <xf numFmtId="0" fontId="6" fillId="0" borderId="0" xfId="0" applyFont="1" applyAlignment="1" applyProtection="1">
      <alignment horizontal="center" vertical="center"/>
    </xf>
    <xf numFmtId="0" fontId="7" fillId="0" borderId="7" xfId="0" applyFont="1" applyBorder="1" applyAlignment="1" applyProtection="1">
      <alignment horizontal="center" vertical="center" textRotation="255"/>
    </xf>
    <xf numFmtId="0" fontId="7" fillId="0" borderId="8" xfId="0" applyFont="1" applyBorder="1" applyAlignment="1" applyProtection="1">
      <alignment horizontal="center" vertical="center" textRotation="255"/>
    </xf>
    <xf numFmtId="0" fontId="7" fillId="2" borderId="9" xfId="0" applyFont="1" applyFill="1" applyBorder="1" applyAlignment="1" applyProtection="1">
      <alignment horizontal="center" vertical="center" shrinkToFit="1"/>
    </xf>
    <xf numFmtId="0" fontId="7" fillId="0" borderId="10" xfId="0" applyFont="1" applyBorder="1" applyAlignment="1" applyProtection="1">
      <alignment horizontal="center" vertical="center" wrapText="1"/>
    </xf>
    <xf numFmtId="0" fontId="7" fillId="2" borderId="23" xfId="0" applyFont="1" applyFill="1" applyBorder="1" applyAlignment="1" applyProtection="1">
      <alignment horizontal="center" vertical="center" wrapText="1"/>
    </xf>
    <xf numFmtId="0" fontId="7" fillId="2" borderId="31" xfId="0" applyFont="1" applyFill="1" applyBorder="1" applyAlignment="1" applyProtection="1">
      <alignment horizontal="center" vertical="center" wrapText="1"/>
    </xf>
    <xf numFmtId="0" fontId="7" fillId="2" borderId="10" xfId="0" applyFont="1" applyFill="1" applyBorder="1" applyAlignment="1" applyProtection="1">
      <alignment horizontal="center" vertical="center" wrapText="1"/>
    </xf>
    <xf numFmtId="0" fontId="7" fillId="0" borderId="40" xfId="0" applyFont="1" applyBorder="1" applyAlignment="1" applyProtection="1">
      <alignment horizontal="center" vertical="center" wrapText="1"/>
    </xf>
    <xf numFmtId="0" fontId="15" fillId="0" borderId="11" xfId="0" applyFont="1" applyBorder="1" applyAlignment="1" applyProtection="1">
      <alignment horizontal="center" vertical="center" wrapText="1"/>
    </xf>
    <xf numFmtId="0" fontId="7" fillId="2" borderId="8" xfId="0" applyFont="1" applyFill="1" applyBorder="1" applyAlignment="1" applyProtection="1">
      <alignment horizontal="center" vertical="center" shrinkToFit="1"/>
    </xf>
    <xf numFmtId="0" fontId="7" fillId="0" borderId="26" xfId="0" applyFont="1" applyBorder="1" applyAlignment="1" applyProtection="1">
      <alignment horizontal="center" vertical="center" wrapText="1"/>
    </xf>
    <xf numFmtId="0" fontId="7" fillId="2" borderId="0" xfId="0" applyFont="1" applyFill="1" applyAlignment="1" applyProtection="1">
      <alignment horizontal="center" vertical="center" wrapText="1"/>
    </xf>
    <xf numFmtId="0" fontId="7" fillId="2" borderId="33" xfId="0" applyFont="1" applyFill="1" applyBorder="1" applyAlignment="1" applyProtection="1">
      <alignment horizontal="center" vertical="center" wrapText="1"/>
    </xf>
    <xf numFmtId="0" fontId="7" fillId="2" borderId="26" xfId="0" applyFont="1" applyFill="1" applyBorder="1" applyAlignment="1" applyProtection="1">
      <alignment horizontal="center" vertical="center" wrapText="1"/>
    </xf>
    <xf numFmtId="0" fontId="7" fillId="0" borderId="66" xfId="0" applyFont="1" applyBorder="1" applyAlignment="1" applyProtection="1">
      <alignment horizontal="center" vertical="center" wrapText="1"/>
    </xf>
    <xf numFmtId="0" fontId="15" fillId="0" borderId="6" xfId="0" applyFont="1" applyBorder="1" applyAlignment="1" applyProtection="1">
      <alignment horizontal="center" vertical="center" wrapText="1"/>
    </xf>
    <xf numFmtId="0" fontId="7" fillId="0" borderId="35" xfId="0" applyFont="1" applyBorder="1" applyAlignment="1" applyProtection="1">
      <alignment horizontal="center" vertical="center" shrinkToFit="1"/>
    </xf>
    <xf numFmtId="0" fontId="7" fillId="0" borderId="34" xfId="0" applyFont="1" applyBorder="1" applyAlignment="1" applyProtection="1">
      <alignment horizontal="center" vertical="center" wrapText="1"/>
    </xf>
    <xf numFmtId="0" fontId="7" fillId="0" borderId="19" xfId="0" applyFont="1" applyBorder="1" applyAlignment="1" applyProtection="1">
      <alignment horizontal="center" vertical="center" wrapText="1"/>
    </xf>
    <xf numFmtId="0" fontId="7" fillId="0" borderId="7" xfId="0" applyFont="1" applyBorder="1" applyAlignment="1" applyProtection="1">
      <alignment horizontal="center" vertical="center"/>
    </xf>
    <xf numFmtId="0" fontId="7" fillId="0" borderId="8" xfId="0" applyFont="1" applyBorder="1" applyAlignment="1" applyProtection="1">
      <alignment horizontal="center" vertical="center"/>
    </xf>
    <xf numFmtId="0" fontId="7" fillId="0" borderId="15" xfId="0" applyFont="1" applyBorder="1" applyAlignment="1" applyProtection="1">
      <alignment horizontal="center" vertical="center" shrinkToFit="1"/>
    </xf>
    <xf numFmtId="0" fontId="7" fillId="0" borderId="16" xfId="0" applyFont="1" applyBorder="1" applyAlignment="1" applyProtection="1">
      <alignment horizontal="center" vertical="center" wrapText="1"/>
    </xf>
    <xf numFmtId="0" fontId="7" fillId="0" borderId="25" xfId="0" applyFont="1" applyBorder="1" applyAlignment="1" applyProtection="1">
      <alignment horizontal="center" vertical="center" wrapText="1"/>
    </xf>
    <xf numFmtId="0" fontId="7" fillId="2" borderId="32" xfId="0" applyFont="1" applyFill="1" applyBorder="1" applyAlignment="1" applyProtection="1">
      <alignment horizontal="center" vertical="center" wrapText="1"/>
    </xf>
    <xf numFmtId="0" fontId="7" fillId="2" borderId="16" xfId="0" applyFont="1" applyFill="1" applyBorder="1" applyAlignment="1" applyProtection="1">
      <alignment horizontal="center" vertical="center" wrapText="1"/>
    </xf>
    <xf numFmtId="0" fontId="7" fillId="0" borderId="4" xfId="0" applyFont="1" applyBorder="1" applyAlignment="1" applyProtection="1">
      <alignment horizontal="center" vertical="center" shrinkToFit="1"/>
    </xf>
    <xf numFmtId="0" fontId="7" fillId="0" borderId="5" xfId="0" applyFont="1" applyBorder="1" applyAlignment="1" applyProtection="1">
      <alignment horizontal="center" vertical="center" wrapText="1"/>
    </xf>
    <xf numFmtId="0" fontId="7" fillId="0" borderId="24" xfId="0" applyFont="1" applyBorder="1" applyAlignment="1" applyProtection="1">
      <alignment horizontal="center" vertical="center" wrapText="1"/>
    </xf>
    <xf numFmtId="0" fontId="7" fillId="2" borderId="14"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7" fillId="0" borderId="21" xfId="0" applyFont="1" applyBorder="1" applyAlignment="1" applyProtection="1">
      <alignment horizontal="center" vertical="center" wrapText="1"/>
    </xf>
    <xf numFmtId="0" fontId="7" fillId="0" borderId="9" xfId="0" applyFont="1" applyBorder="1" applyAlignment="1" applyProtection="1">
      <alignment horizontal="center" vertical="center" shrinkToFit="1"/>
    </xf>
    <xf numFmtId="0" fontId="7" fillId="0" borderId="23" xfId="0" applyFont="1" applyBorder="1" applyAlignment="1" applyProtection="1">
      <alignment horizontal="center" vertical="center" wrapText="1"/>
    </xf>
    <xf numFmtId="0" fontId="7" fillId="0" borderId="39" xfId="0" applyFont="1" applyBorder="1" applyAlignment="1" applyProtection="1">
      <alignment horizontal="center" vertical="center" wrapText="1"/>
    </xf>
    <xf numFmtId="0" fontId="7" fillId="0" borderId="3" xfId="0" applyFont="1" applyBorder="1" applyAlignment="1" applyProtection="1">
      <alignment horizontal="center" vertical="center" textRotation="255"/>
    </xf>
    <xf numFmtId="0" fontId="7" fillId="0" borderId="4" xfId="0" applyFont="1" applyBorder="1" applyAlignment="1" applyProtection="1">
      <alignment horizontal="center" vertical="center" textRotation="255"/>
    </xf>
    <xf numFmtId="0" fontId="7" fillId="0" borderId="12" xfId="0" applyFont="1" applyBorder="1" applyAlignment="1" applyProtection="1">
      <alignment horizontal="center" vertical="center" textRotation="255"/>
    </xf>
    <xf numFmtId="0" fontId="7" fillId="0" borderId="64" xfId="0" applyFont="1" applyBorder="1" applyAlignment="1" applyProtection="1">
      <alignment horizontal="center" vertical="center" textRotation="255"/>
    </xf>
    <xf numFmtId="0" fontId="7" fillId="0" borderId="34" xfId="0" applyFont="1" applyBorder="1" applyAlignment="1" applyProtection="1">
      <alignment horizontal="center" vertical="center" shrinkToFit="1"/>
    </xf>
    <xf numFmtId="0" fontId="7" fillId="0" borderId="29" xfId="0" applyFont="1" applyBorder="1" applyAlignment="1" applyProtection="1">
      <alignment horizontal="center" vertical="center" wrapText="1"/>
    </xf>
    <xf numFmtId="0" fontId="7" fillId="2" borderId="18" xfId="0" applyFont="1" applyFill="1" applyBorder="1" applyAlignment="1" applyProtection="1">
      <alignment horizontal="center" vertical="center" wrapText="1"/>
    </xf>
    <xf numFmtId="0" fontId="7" fillId="0" borderId="18" xfId="0" applyFont="1" applyBorder="1" applyAlignment="1" applyProtection="1">
      <alignment horizontal="center" vertical="center" wrapText="1"/>
    </xf>
    <xf numFmtId="0" fontId="16" fillId="0" borderId="11" xfId="0" applyFont="1" applyBorder="1" applyAlignment="1" applyProtection="1">
      <alignment horizontal="center" vertical="center" wrapText="1"/>
    </xf>
    <xf numFmtId="0" fontId="7" fillId="0" borderId="11" xfId="0" applyFont="1" applyBorder="1" applyAlignment="1" applyProtection="1">
      <alignment horizontal="center" vertical="center" textRotation="255"/>
    </xf>
    <xf numFmtId="0" fontId="7" fillId="0" borderId="48" xfId="0" applyFont="1" applyBorder="1" applyAlignment="1" applyProtection="1">
      <alignment horizontal="center" vertical="center" textRotation="255"/>
    </xf>
    <xf numFmtId="0" fontId="7" fillId="0" borderId="25" xfId="0" applyFont="1" applyBorder="1" applyAlignment="1" applyProtection="1">
      <alignment horizontal="center" vertical="center" shrinkToFit="1"/>
    </xf>
    <xf numFmtId="0" fontId="7" fillId="0" borderId="32" xfId="0" applyFont="1" applyBorder="1" applyAlignment="1" applyProtection="1">
      <alignment horizontal="center" vertical="center" wrapText="1"/>
    </xf>
    <xf numFmtId="0" fontId="7" fillId="2" borderId="44" xfId="0" applyFont="1" applyFill="1" applyBorder="1" applyAlignment="1" applyProtection="1">
      <alignment horizontal="center" vertical="center" wrapText="1"/>
    </xf>
    <xf numFmtId="0" fontId="7" fillId="0" borderId="44" xfId="0" applyFont="1" applyBorder="1" applyAlignment="1" applyProtection="1">
      <alignment horizontal="center" vertical="center" wrapText="1"/>
    </xf>
    <xf numFmtId="0" fontId="7" fillId="0" borderId="65" xfId="0" applyFont="1" applyBorder="1" applyAlignment="1" applyProtection="1">
      <alignment horizontal="center" vertical="center" textRotation="255"/>
    </xf>
    <xf numFmtId="0" fontId="7" fillId="0" borderId="45" xfId="0" applyFont="1" applyBorder="1" applyAlignment="1" applyProtection="1">
      <alignment horizontal="center" vertical="center" shrinkToFit="1"/>
    </xf>
    <xf numFmtId="0" fontId="7" fillId="2" borderId="46" xfId="0" applyFont="1" applyFill="1" applyBorder="1" applyAlignment="1" applyProtection="1">
      <alignment horizontal="center" vertical="center" wrapText="1"/>
    </xf>
    <xf numFmtId="0" fontId="7" fillId="2" borderId="20" xfId="0" applyFont="1" applyFill="1" applyBorder="1" applyAlignment="1" applyProtection="1">
      <alignment horizontal="center" vertical="center" wrapText="1"/>
    </xf>
    <xf numFmtId="0" fontId="7" fillId="0" borderId="6" xfId="0" applyFont="1" applyBorder="1" applyAlignment="1" applyProtection="1">
      <alignment horizontal="center" vertical="center" textRotation="255"/>
    </xf>
    <xf numFmtId="0" fontId="7" fillId="0" borderId="10" xfId="0" applyFont="1" applyBorder="1" applyAlignment="1" applyProtection="1">
      <alignment horizontal="center" vertical="center" shrinkToFit="1"/>
    </xf>
    <xf numFmtId="0" fontId="7" fillId="0" borderId="16" xfId="0" applyFont="1" applyBorder="1" applyAlignment="1" applyProtection="1">
      <alignment horizontal="center" vertical="center" shrinkToFit="1"/>
    </xf>
    <xf numFmtId="0" fontId="7" fillId="0" borderId="26" xfId="0" applyFont="1" applyBorder="1" applyAlignment="1" applyProtection="1">
      <alignment horizontal="center" vertical="center" shrinkToFit="1"/>
    </xf>
    <xf numFmtId="0" fontId="16" fillId="0" borderId="6" xfId="0" applyFont="1" applyBorder="1" applyAlignment="1" applyProtection="1">
      <alignment horizontal="center" vertical="center" wrapText="1"/>
    </xf>
    <xf numFmtId="0" fontId="7" fillId="0" borderId="11" xfId="0" applyFont="1" applyBorder="1" applyAlignment="1" applyProtection="1">
      <alignment horizontal="center" vertical="center" textRotation="255" wrapText="1"/>
    </xf>
    <xf numFmtId="0" fontId="7" fillId="0" borderId="12" xfId="0" applyFont="1" applyBorder="1" applyAlignment="1" applyProtection="1">
      <alignment horizontal="center" vertical="center" textRotation="255" wrapText="1"/>
    </xf>
    <xf numFmtId="0" fontId="7" fillId="0" borderId="6" xfId="0" applyFont="1" applyBorder="1" applyAlignment="1" applyProtection="1">
      <alignment horizontal="center" vertical="center" textRotation="255" wrapText="1"/>
    </xf>
    <xf numFmtId="0" fontId="6" fillId="0" borderId="11" xfId="0" applyFont="1" applyBorder="1" applyAlignment="1" applyProtection="1">
      <alignment horizontal="center" vertical="center" wrapText="1"/>
    </xf>
    <xf numFmtId="0" fontId="6" fillId="0" borderId="6" xfId="0" applyFont="1" applyBorder="1" applyAlignment="1" applyProtection="1">
      <alignment horizontal="center" vertical="center" wrapText="1"/>
    </xf>
    <xf numFmtId="0" fontId="7" fillId="0" borderId="8" xfId="0" applyFont="1" applyBorder="1" applyAlignment="1" applyProtection="1">
      <alignment horizontal="center" vertical="center" shrinkToFit="1"/>
    </xf>
    <xf numFmtId="0" fontId="7" fillId="0" borderId="47" xfId="0" applyFont="1" applyBorder="1" applyAlignment="1" applyProtection="1">
      <alignment horizontal="center" vertical="center" textRotation="255" wrapText="1"/>
    </xf>
    <xf numFmtId="0" fontId="6" fillId="0" borderId="35" xfId="0" applyFont="1" applyBorder="1" applyAlignment="1" applyProtection="1">
      <alignment horizontal="center" vertical="center" wrapText="1"/>
    </xf>
    <xf numFmtId="0" fontId="11" fillId="2" borderId="35" xfId="0" applyFont="1" applyFill="1" applyBorder="1" applyAlignment="1" applyProtection="1">
      <alignment horizontal="center" vertical="center" shrinkToFit="1"/>
    </xf>
    <xf numFmtId="0" fontId="13" fillId="0" borderId="0" xfId="0" applyFont="1" applyAlignment="1" applyProtection="1">
      <alignment horizontal="center" vertical="center" wrapText="1"/>
    </xf>
    <xf numFmtId="0" fontId="7" fillId="0" borderId="54" xfId="0" applyFont="1" applyBorder="1" applyAlignment="1" applyProtection="1">
      <alignment horizontal="center" vertical="center" textRotation="255" wrapText="1"/>
    </xf>
    <xf numFmtId="0" fontId="6" fillId="0" borderId="9" xfId="0" applyFont="1" applyBorder="1" applyAlignment="1" applyProtection="1">
      <alignment horizontal="center" vertical="center" wrapText="1"/>
    </xf>
    <xf numFmtId="0" fontId="11" fillId="2" borderId="9" xfId="0" applyFont="1" applyFill="1" applyBorder="1" applyAlignment="1" applyProtection="1">
      <alignment horizontal="center" vertical="center" shrinkToFit="1"/>
    </xf>
    <xf numFmtId="0" fontId="6" fillId="0" borderId="41"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11" fillId="2" borderId="15" xfId="0" applyFont="1" applyFill="1" applyBorder="1" applyAlignment="1" applyProtection="1">
      <alignment horizontal="center" vertical="center" shrinkToFit="1"/>
    </xf>
    <xf numFmtId="0" fontId="7" fillId="2" borderId="25" xfId="0" applyFont="1" applyFill="1" applyBorder="1" applyAlignment="1" applyProtection="1">
      <alignment horizontal="center" vertical="center" wrapText="1"/>
    </xf>
    <xf numFmtId="0" fontId="6" fillId="0" borderId="42" xfId="0" applyFont="1" applyBorder="1" applyAlignment="1" applyProtection="1">
      <alignment horizontal="center" vertical="center" wrapText="1"/>
    </xf>
    <xf numFmtId="0" fontId="6" fillId="0" borderId="43" xfId="0" applyFont="1" applyBorder="1" applyAlignment="1" applyProtection="1">
      <alignment horizontal="center" vertical="center" wrapText="1"/>
    </xf>
    <xf numFmtId="0" fontId="11" fillId="2" borderId="43" xfId="0" applyFont="1" applyFill="1" applyBorder="1" applyAlignment="1" applyProtection="1">
      <alignment horizontal="center" vertical="center" shrinkToFit="1"/>
    </xf>
    <xf numFmtId="0" fontId="7" fillId="0" borderId="68" xfId="0" applyFont="1" applyBorder="1" applyAlignment="1" applyProtection="1">
      <alignment horizontal="center" vertical="center" wrapText="1"/>
    </xf>
    <xf numFmtId="0" fontId="7" fillId="2" borderId="69" xfId="0" applyFont="1" applyFill="1" applyBorder="1" applyAlignment="1" applyProtection="1">
      <alignment horizontal="center" vertical="center" wrapText="1"/>
    </xf>
    <xf numFmtId="0" fontId="7" fillId="2" borderId="70" xfId="0" applyFont="1" applyFill="1" applyBorder="1" applyAlignment="1" applyProtection="1">
      <alignment horizontal="center" vertical="center" wrapText="1"/>
    </xf>
    <xf numFmtId="0" fontId="7" fillId="2" borderId="68" xfId="0" applyFont="1" applyFill="1" applyBorder="1" applyAlignment="1" applyProtection="1">
      <alignment horizontal="center" vertical="center" wrapText="1"/>
    </xf>
    <xf numFmtId="0" fontId="7" fillId="0" borderId="71" xfId="0" applyFont="1" applyBorder="1" applyAlignment="1" applyProtection="1">
      <alignment horizontal="center" vertical="center" wrapText="1"/>
    </xf>
    <xf numFmtId="0" fontId="7" fillId="0" borderId="72" xfId="0" applyFont="1" applyBorder="1" applyAlignment="1" applyProtection="1">
      <alignment horizontal="center" vertical="center" wrapText="1"/>
    </xf>
    <xf numFmtId="0" fontId="6" fillId="0" borderId="3" xfId="0" applyFont="1" applyBorder="1" applyAlignment="1" applyProtection="1">
      <alignment horizontal="center" vertical="center"/>
    </xf>
    <xf numFmtId="0" fontId="6" fillId="0" borderId="4" xfId="0" applyFont="1" applyBorder="1" applyAlignment="1" applyProtection="1">
      <alignment horizontal="center" vertical="center"/>
    </xf>
    <xf numFmtId="0" fontId="7" fillId="0" borderId="4" xfId="0" applyFont="1" applyBorder="1" applyAlignment="1" applyProtection="1">
      <alignment horizontal="center" vertical="center" wrapText="1"/>
    </xf>
    <xf numFmtId="0" fontId="7" fillId="0" borderId="14" xfId="0" applyFont="1" applyBorder="1" applyAlignment="1" applyProtection="1">
      <alignment horizontal="center" vertical="center" wrapText="1"/>
    </xf>
    <xf numFmtId="0" fontId="10" fillId="0" borderId="5" xfId="0" applyFont="1" applyBorder="1" applyAlignment="1" applyProtection="1">
      <alignment horizontal="center" vertical="center" wrapText="1"/>
    </xf>
    <xf numFmtId="0" fontId="7" fillId="0" borderId="38" xfId="0" applyFont="1" applyBorder="1" applyAlignment="1" applyProtection="1">
      <alignment horizontal="center" vertical="center" wrapText="1"/>
    </xf>
    <xf numFmtId="0" fontId="6" fillId="0" borderId="49" xfId="0" applyFont="1" applyBorder="1" applyAlignment="1" applyProtection="1">
      <alignment horizontal="center" vertical="center" wrapText="1"/>
    </xf>
    <xf numFmtId="0" fontId="6" fillId="0" borderId="50" xfId="0" applyFont="1" applyBorder="1" applyAlignment="1" applyProtection="1">
      <alignment horizontal="center" vertical="center" wrapText="1"/>
    </xf>
    <xf numFmtId="0" fontId="6" fillId="0" borderId="56" xfId="0" applyFont="1" applyBorder="1" applyAlignment="1" applyProtection="1">
      <alignment horizontal="center" vertical="center" wrapText="1"/>
    </xf>
    <xf numFmtId="0" fontId="7" fillId="0" borderId="55" xfId="0" applyFont="1" applyBorder="1" applyAlignment="1" applyProtection="1">
      <alignment horizontal="center" vertical="center" wrapText="1"/>
    </xf>
    <xf numFmtId="0" fontId="7" fillId="0" borderId="51" xfId="0" applyFont="1" applyBorder="1" applyAlignment="1" applyProtection="1">
      <alignment horizontal="center" vertical="center" wrapText="1"/>
    </xf>
    <xf numFmtId="0" fontId="7" fillId="0" borderId="52" xfId="0" applyFont="1" applyBorder="1" applyAlignment="1" applyProtection="1">
      <alignment horizontal="center" vertical="center" wrapText="1"/>
    </xf>
    <xf numFmtId="0" fontId="6" fillId="0" borderId="0" xfId="0" applyFont="1" applyAlignment="1" applyProtection="1">
      <alignment vertical="top" wrapText="1"/>
    </xf>
    <xf numFmtId="0" fontId="6" fillId="0" borderId="73" xfId="0" applyFont="1" applyBorder="1" applyAlignment="1" applyProtection="1">
      <alignment vertical="top" wrapText="1"/>
    </xf>
    <xf numFmtId="0" fontId="6" fillId="0" borderId="74" xfId="0" applyFont="1" applyBorder="1" applyAlignment="1" applyProtection="1">
      <alignment vertical="top" wrapText="1"/>
    </xf>
    <xf numFmtId="0" fontId="6" fillId="0" borderId="75" xfId="0" applyFont="1" applyBorder="1" applyAlignment="1" applyProtection="1">
      <alignment vertical="top" wrapText="1"/>
    </xf>
    <xf numFmtId="0" fontId="6" fillId="0" borderId="25" xfId="0" applyFont="1" applyBorder="1" applyAlignment="1" applyProtection="1">
      <alignment horizontal="center" vertical="center" wrapText="1"/>
    </xf>
    <xf numFmtId="0" fontId="6" fillId="0" borderId="25"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29" xfId="0" applyFont="1" applyBorder="1" applyAlignment="1" applyProtection="1">
      <alignment horizontal="center" vertical="center" wrapText="1"/>
    </xf>
    <xf numFmtId="0" fontId="6" fillId="0" borderId="18" xfId="0" applyFont="1" applyBorder="1" applyAlignment="1" applyProtection="1">
      <alignment horizontal="center" vertical="center" wrapText="1"/>
    </xf>
    <xf numFmtId="0" fontId="6" fillId="0" borderId="19" xfId="0" applyFont="1" applyBorder="1" applyAlignment="1" applyProtection="1">
      <alignment horizontal="center" vertical="center" wrapText="1"/>
    </xf>
    <xf numFmtId="0" fontId="6" fillId="0" borderId="76" xfId="0" applyFont="1" applyBorder="1" applyAlignment="1" applyProtection="1">
      <alignment vertical="top" wrapText="1"/>
    </xf>
    <xf numFmtId="0" fontId="6" fillId="0" borderId="0" xfId="0" applyFont="1" applyAlignment="1" applyProtection="1">
      <alignment vertical="top" wrapText="1"/>
    </xf>
    <xf numFmtId="0" fontId="6" fillId="0" borderId="77" xfId="0" applyFont="1" applyBorder="1" applyAlignment="1" applyProtection="1">
      <alignment vertical="top" wrapText="1"/>
    </xf>
    <xf numFmtId="0" fontId="6" fillId="0" borderId="32" xfId="0" applyFont="1" applyBorder="1" applyAlignment="1" applyProtection="1">
      <alignment horizontal="center" vertical="center" wrapText="1"/>
    </xf>
    <xf numFmtId="0" fontId="6" fillId="0" borderId="44" xfId="0" applyFont="1" applyBorder="1" applyAlignment="1" applyProtection="1">
      <alignment horizontal="center" vertical="center" wrapText="1"/>
    </xf>
    <xf numFmtId="0" fontId="6" fillId="0" borderId="40"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78" xfId="0" applyFont="1" applyBorder="1" applyAlignment="1" applyProtection="1">
      <alignment vertical="top" wrapText="1"/>
    </xf>
    <xf numFmtId="0" fontId="6" fillId="0" borderId="53" xfId="0" applyFont="1" applyBorder="1" applyAlignment="1" applyProtection="1">
      <alignment vertical="top" wrapText="1"/>
    </xf>
    <xf numFmtId="0" fontId="6" fillId="0" borderId="79" xfId="0" applyFont="1" applyBorder="1" applyAlignment="1" applyProtection="1">
      <alignment vertical="top" wrapText="1"/>
    </xf>
    <xf numFmtId="0" fontId="6" fillId="0" borderId="27" xfId="0" applyFont="1" applyBorder="1" applyAlignment="1" applyProtection="1">
      <alignment horizontal="center" vertical="center" wrapText="1"/>
    </xf>
    <xf numFmtId="0" fontId="6" fillId="0" borderId="45" xfId="0" applyFont="1" applyBorder="1" applyAlignment="1" applyProtection="1">
      <alignment horizontal="center" vertical="center" wrapText="1"/>
    </xf>
    <xf numFmtId="0" fontId="6" fillId="0" borderId="45" xfId="0" applyFont="1" applyBorder="1" applyAlignment="1" applyProtection="1">
      <alignment horizontal="left" vertical="center" wrapText="1"/>
    </xf>
    <xf numFmtId="0" fontId="6" fillId="0" borderId="28" xfId="0" applyFont="1" applyBorder="1" applyAlignment="1" applyProtection="1">
      <alignment horizontal="left" vertical="center" wrapText="1"/>
    </xf>
    <xf numFmtId="0" fontId="6" fillId="0" borderId="30" xfId="0" applyFont="1" applyBorder="1" applyAlignment="1" applyProtection="1">
      <alignment horizontal="center" vertical="center" wrapText="1"/>
    </xf>
    <xf numFmtId="0" fontId="6" fillId="0" borderId="20" xfId="0" applyFont="1" applyBorder="1" applyAlignment="1" applyProtection="1">
      <alignment horizontal="center" vertical="center" wrapText="1"/>
    </xf>
    <xf numFmtId="0" fontId="6" fillId="0" borderId="4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9" fillId="0" borderId="47" xfId="0" applyFont="1" applyBorder="1" applyAlignment="1" applyProtection="1">
      <alignment horizontal="center" vertical="center" wrapText="1"/>
    </xf>
    <xf numFmtId="0" fontId="12" fillId="0" borderId="47" xfId="0" applyFont="1" applyBorder="1" applyAlignment="1" applyProtection="1">
      <alignment horizontal="left" vertical="center" wrapText="1"/>
    </xf>
    <xf numFmtId="0" fontId="8" fillId="0" borderId="34" xfId="0" applyFont="1" applyBorder="1" applyAlignment="1" applyProtection="1">
      <alignment horizontal="left" vertical="center" wrapText="1"/>
    </xf>
    <xf numFmtId="0" fontId="8" fillId="0" borderId="35" xfId="0" applyFont="1" applyBorder="1" applyAlignment="1" applyProtection="1">
      <alignment horizontal="left" vertical="center" wrapText="1"/>
    </xf>
    <xf numFmtId="0" fontId="9" fillId="0" borderId="41" xfId="0" applyFont="1" applyBorder="1" applyAlignment="1" applyProtection="1">
      <alignment horizontal="center" vertical="center" wrapText="1"/>
    </xf>
    <xf numFmtId="0" fontId="12" fillId="0" borderId="41" xfId="0" applyFont="1" applyBorder="1" applyAlignment="1" applyProtection="1">
      <alignment horizontal="left" vertical="center" wrapText="1"/>
    </xf>
    <xf numFmtId="0" fontId="8" fillId="0" borderId="25" xfId="0" applyFont="1" applyBorder="1" applyAlignment="1" applyProtection="1">
      <alignment horizontal="left" vertical="center" wrapText="1"/>
    </xf>
    <xf numFmtId="0" fontId="8" fillId="0" borderId="15" xfId="0" applyFont="1" applyBorder="1" applyAlignment="1" applyProtection="1">
      <alignment horizontal="left" vertical="center" wrapText="1"/>
    </xf>
    <xf numFmtId="0" fontId="9" fillId="0" borderId="27" xfId="0" applyFont="1" applyBorder="1" applyAlignment="1" applyProtection="1">
      <alignment horizontal="center" vertical="center" wrapText="1"/>
    </xf>
    <xf numFmtId="0" fontId="12" fillId="0" borderId="27" xfId="0" applyFont="1" applyBorder="1" applyAlignment="1" applyProtection="1">
      <alignment horizontal="left" vertical="center" wrapText="1"/>
    </xf>
    <xf numFmtId="0" fontId="8" fillId="0" borderId="45" xfId="0" applyFont="1" applyBorder="1" applyAlignment="1" applyProtection="1">
      <alignment horizontal="left" vertical="center" wrapText="1"/>
    </xf>
    <xf numFmtId="0" fontId="8" fillId="0" borderId="28" xfId="0" applyFont="1" applyBorder="1" applyAlignment="1" applyProtection="1">
      <alignment horizontal="left" vertical="center" wrapText="1"/>
    </xf>
  </cellXfs>
  <cellStyles count="1">
    <cellStyle name="標準" xfId="0" builtinId="0"/>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'自己点検シート（2025）'!$F$150</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'自己点検シート（2025）'!$D$151:$D$158</c:f>
              <c:strCache>
                <c:ptCount val="8"/>
                <c:pt idx="0">
                  <c:v>(A)</c:v>
                </c:pt>
                <c:pt idx="1">
                  <c:v>(B)</c:v>
                </c:pt>
                <c:pt idx="2">
                  <c:v>(C)</c:v>
                </c:pt>
                <c:pt idx="3">
                  <c:v>(D)</c:v>
                </c:pt>
                <c:pt idx="4">
                  <c:v>(E)</c:v>
                </c:pt>
                <c:pt idx="5">
                  <c:v>(F)</c:v>
                </c:pt>
                <c:pt idx="6">
                  <c:v>(G)</c:v>
                </c:pt>
                <c:pt idx="7">
                  <c:v>(H)</c:v>
                </c:pt>
              </c:strCache>
            </c:strRef>
          </c:cat>
          <c:val>
            <c:numRef>
              <c:f>'自己点検シート（2025）'!$F$151:$F$158</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AC13-46D9-802C-35FADD800092}"/>
            </c:ext>
          </c:extLst>
        </c:ser>
        <c:ser>
          <c:idx val="4"/>
          <c:order val="4"/>
          <c:tx>
            <c:strRef>
              <c:f>'自己点検シート（2025）'!$I$150</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'自己点検シート（2025）'!$D$151:$D$158</c:f>
              <c:strCache>
                <c:ptCount val="8"/>
                <c:pt idx="0">
                  <c:v>(A)</c:v>
                </c:pt>
                <c:pt idx="1">
                  <c:v>(B)</c:v>
                </c:pt>
                <c:pt idx="2">
                  <c:v>(C)</c:v>
                </c:pt>
                <c:pt idx="3">
                  <c:v>(D)</c:v>
                </c:pt>
                <c:pt idx="4">
                  <c:v>(E)</c:v>
                </c:pt>
                <c:pt idx="5">
                  <c:v>(F)</c:v>
                </c:pt>
                <c:pt idx="6">
                  <c:v>(G)</c:v>
                </c:pt>
                <c:pt idx="7">
                  <c:v>(H)</c:v>
                </c:pt>
              </c:strCache>
            </c:strRef>
          </c:cat>
          <c:val>
            <c:numRef>
              <c:f>'自己点検シート（2025）'!$I$151:$I$158</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AC13-46D9-802C-35FADD800092}"/>
            </c:ext>
          </c:extLst>
        </c:ser>
        <c:ser>
          <c:idx val="7"/>
          <c:order val="7"/>
          <c:tx>
            <c:strRef>
              <c:f>'自己点検シート（2025）'!$L$150</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'自己点検シート（2025）'!$D$151:$D$158</c:f>
              <c:strCache>
                <c:ptCount val="8"/>
                <c:pt idx="0">
                  <c:v>(A)</c:v>
                </c:pt>
                <c:pt idx="1">
                  <c:v>(B)</c:v>
                </c:pt>
                <c:pt idx="2">
                  <c:v>(C)</c:v>
                </c:pt>
                <c:pt idx="3">
                  <c:v>(D)</c:v>
                </c:pt>
                <c:pt idx="4">
                  <c:v>(E)</c:v>
                </c:pt>
                <c:pt idx="5">
                  <c:v>(F)</c:v>
                </c:pt>
                <c:pt idx="6">
                  <c:v>(G)</c:v>
                </c:pt>
                <c:pt idx="7">
                  <c:v>(H)</c:v>
                </c:pt>
              </c:strCache>
            </c:strRef>
          </c:cat>
          <c:val>
            <c:numRef>
              <c:f>'自己点検シート（2025）'!$L$151:$L$158</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2-AC13-46D9-802C-35FADD800092}"/>
            </c:ext>
          </c:extLst>
        </c:ser>
        <c:ser>
          <c:idx val="10"/>
          <c:order val="10"/>
          <c:tx>
            <c:strRef>
              <c:f>'自己点検シート（2025）'!$O$150</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'自己点検シート（2025）'!$D$151:$D$158</c:f>
              <c:strCache>
                <c:ptCount val="8"/>
                <c:pt idx="0">
                  <c:v>(A)</c:v>
                </c:pt>
                <c:pt idx="1">
                  <c:v>(B)</c:v>
                </c:pt>
                <c:pt idx="2">
                  <c:v>(C)</c:v>
                </c:pt>
                <c:pt idx="3">
                  <c:v>(D)</c:v>
                </c:pt>
                <c:pt idx="4">
                  <c:v>(E)</c:v>
                </c:pt>
                <c:pt idx="5">
                  <c:v>(F)</c:v>
                </c:pt>
                <c:pt idx="6">
                  <c:v>(G)</c:v>
                </c:pt>
                <c:pt idx="7">
                  <c:v>(H)</c:v>
                </c:pt>
              </c:strCache>
            </c:strRef>
          </c:cat>
          <c:val>
            <c:numRef>
              <c:f>'自己点検シート（2025）'!$O$151:$O$158</c:f>
              <c:numCache>
                <c:formatCode>General</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3-AC13-46D9-802C-35FADD800092}"/>
            </c:ext>
          </c:extLst>
        </c:ser>
        <c:dLbls>
          <c:showLegendKey val="0"/>
          <c:showVal val="0"/>
          <c:showCatName val="0"/>
          <c:showSerName val="0"/>
          <c:showPercent val="0"/>
          <c:showBubbleSize val="0"/>
        </c:dLbls>
        <c:axId val="444686464"/>
        <c:axId val="444675584"/>
        <c:extLst>
          <c:ext xmlns:c15="http://schemas.microsoft.com/office/drawing/2012/chart" uri="{02D57815-91ED-43cb-92C2-25804820EDAC}">
            <c15:filteredRadarSeries>
              <c15:ser>
                <c:idx val="0"/>
                <c:order val="0"/>
                <c:tx>
                  <c:strRef>
                    <c:extLst>
                      <c:ext uri="{02D57815-91ED-43cb-92C2-25804820EDAC}">
                        <c15:formulaRef>
                          <c15:sqref>'自己点検シート（2025）'!$E$150</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'自己点検シート（2025）'!$D$151:$D$158</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'自己点検シート（2025）'!$E$151:$E$158</c15:sqref>
                        </c15:formulaRef>
                      </c:ext>
                    </c:extLst>
                    <c:numCache>
                      <c:formatCode>General</c:formatCode>
                      <c:ptCount val="8"/>
                    </c:numCache>
                  </c:numRef>
                </c:val>
                <c:extLst>
                  <c:ext xmlns:c16="http://schemas.microsoft.com/office/drawing/2014/chart" uri="{C3380CC4-5D6E-409C-BE32-E72D297353CC}">
                    <c16:uniqueId val="{00000004-AC13-46D9-802C-35FADD800092}"/>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'自己点検シート（2025）'!$G$150</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'自己点検シート（2025）'!$D$151:$D$158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'自己点検シート（2025）'!$G$151:$G$158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AC13-46D9-802C-35FADD800092}"/>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'自己点検シート（2025）'!$H$150</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'自己点検シート（2025）'!$D$151:$D$158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'自己点検シート（2025）'!$H$151:$H$158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AC13-46D9-802C-35FADD800092}"/>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'自己点検シート（2025）'!$J$150</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'自己点検シート（2025）'!$D$151:$D$158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'自己点検シート（2025）'!$J$151:$J$158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AC13-46D9-802C-35FADD800092}"/>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'自己点検シート（2025）'!$K$150</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'自己点検シート（2025）'!$D$151:$D$158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'自己点検シート（2025）'!$K$151:$K$158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AC13-46D9-802C-35FADD800092}"/>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'自己点検シート（2025）'!$M$150</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'自己点検シート（2025）'!$D$151:$D$158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'自己点検シート（2025）'!$M$151:$M$158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AC13-46D9-802C-35FADD800092}"/>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'自己点検シート（2025）'!$N$150</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'自己点検シート（2025）'!$D$151:$D$158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'自己点検シート（2025）'!$N$151:$N$158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AC13-46D9-802C-35FADD800092}"/>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'自己点検シート（2025）'!$P$150</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'自己点検シート（2025）'!$D$151:$D$158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'自己点検シート（2025）'!$P$151:$P$158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AC13-46D9-802C-35FADD800092}"/>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'自己点検シート（2025）'!$Q$150</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'自己点検シート（2025）'!$D$151:$D$158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'自己点検シート（2025）'!$Q$151:$Q$158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AC13-46D9-802C-35FADD800092}"/>
                  </c:ext>
                </c:extLst>
              </c15:ser>
            </c15:filteredRadarSeries>
          </c:ext>
        </c:extLst>
      </c:radarChart>
      <c:catAx>
        <c:axId val="44468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75584"/>
        <c:crosses val="autoZero"/>
        <c:auto val="1"/>
        <c:lblAlgn val="ctr"/>
        <c:lblOffset val="100"/>
        <c:noMultiLvlLbl val="0"/>
      </c:catAx>
      <c:valAx>
        <c:axId val="44467558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86464"/>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t>学習・教育到達目標と達成度</a:t>
            </a:r>
          </a:p>
        </c:rich>
      </c:tx>
      <c:layout>
        <c:manualLayout>
          <c:xMode val="edge"/>
          <c:yMode val="edge"/>
          <c:x val="0.2392353794243102"/>
          <c:y val="3.5026269702276708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radarChart>
        <c:radarStyle val="marker"/>
        <c:varyColors val="0"/>
        <c:ser>
          <c:idx val="1"/>
          <c:order val="1"/>
          <c:tx>
            <c:strRef>
              <c:f>'自己点検シート（2025）記入例'!$F$150</c:f>
              <c:strCache>
                <c:ptCount val="1"/>
                <c:pt idx="0">
                  <c:v>1年</c:v>
                </c:pt>
              </c:strCache>
            </c:strRef>
          </c:tx>
          <c:spPr>
            <a:ln w="28575" cap="rnd">
              <a:solidFill>
                <a:schemeClr val="accent2"/>
              </a:solidFill>
              <a:round/>
            </a:ln>
            <a:effectLst/>
          </c:spPr>
          <c:marker>
            <c:symbol val="square"/>
            <c:size val="7"/>
            <c:spPr>
              <a:solidFill>
                <a:schemeClr val="accent2"/>
              </a:solidFill>
              <a:ln w="9525">
                <a:solidFill>
                  <a:schemeClr val="accent2"/>
                </a:solidFill>
              </a:ln>
              <a:effectLst/>
            </c:spPr>
          </c:marker>
          <c:cat>
            <c:strRef>
              <c:f>'自己点検シート（2025）記入例'!$D$151:$D$158</c:f>
              <c:strCache>
                <c:ptCount val="8"/>
                <c:pt idx="0">
                  <c:v>(A)</c:v>
                </c:pt>
                <c:pt idx="1">
                  <c:v>(B)</c:v>
                </c:pt>
                <c:pt idx="2">
                  <c:v>(C)</c:v>
                </c:pt>
                <c:pt idx="3">
                  <c:v>(D)</c:v>
                </c:pt>
                <c:pt idx="4">
                  <c:v>(E)</c:v>
                </c:pt>
                <c:pt idx="5">
                  <c:v>(F)</c:v>
                </c:pt>
                <c:pt idx="6">
                  <c:v>(G)</c:v>
                </c:pt>
                <c:pt idx="7">
                  <c:v>(H)</c:v>
                </c:pt>
              </c:strCache>
            </c:strRef>
          </c:cat>
          <c:val>
            <c:numRef>
              <c:f>'自己点検シート（2025）記入例'!$F$151:$F$158</c:f>
              <c:numCache>
                <c:formatCode>General</c:formatCode>
                <c:ptCount val="8"/>
                <c:pt idx="0">
                  <c:v>45</c:v>
                </c:pt>
                <c:pt idx="1">
                  <c:v>23</c:v>
                </c:pt>
                <c:pt idx="2">
                  <c:v>20</c:v>
                </c:pt>
                <c:pt idx="3">
                  <c:v>15</c:v>
                </c:pt>
                <c:pt idx="4">
                  <c:v>6</c:v>
                </c:pt>
                <c:pt idx="5">
                  <c:v>8</c:v>
                </c:pt>
                <c:pt idx="6">
                  <c:v>3</c:v>
                </c:pt>
                <c:pt idx="7">
                  <c:v>5</c:v>
                </c:pt>
              </c:numCache>
            </c:numRef>
          </c:val>
          <c:extLst>
            <c:ext xmlns:c16="http://schemas.microsoft.com/office/drawing/2014/chart" uri="{C3380CC4-5D6E-409C-BE32-E72D297353CC}">
              <c16:uniqueId val="{00000000-FBD0-4A0E-865F-0791BF214569}"/>
            </c:ext>
          </c:extLst>
        </c:ser>
        <c:ser>
          <c:idx val="4"/>
          <c:order val="4"/>
          <c:tx>
            <c:strRef>
              <c:f>'自己点検シート（2025）記入例'!$I$150</c:f>
              <c:strCache>
                <c:ptCount val="1"/>
                <c:pt idx="0">
                  <c:v>2年</c:v>
                </c:pt>
              </c:strCache>
            </c:strRef>
          </c:tx>
          <c:spPr>
            <a:ln w="28575" cap="rnd">
              <a:solidFill>
                <a:schemeClr val="accent5"/>
              </a:solidFill>
              <a:round/>
            </a:ln>
            <a:effectLst/>
          </c:spPr>
          <c:marker>
            <c:symbol val="diamond"/>
            <c:size val="8"/>
            <c:spPr>
              <a:solidFill>
                <a:schemeClr val="accent5"/>
              </a:solidFill>
              <a:ln w="9525">
                <a:solidFill>
                  <a:schemeClr val="accent5"/>
                </a:solidFill>
              </a:ln>
              <a:effectLst/>
            </c:spPr>
          </c:marker>
          <c:cat>
            <c:strRef>
              <c:f>'自己点検シート（2025）記入例'!$D$151:$D$158</c:f>
              <c:strCache>
                <c:ptCount val="8"/>
                <c:pt idx="0">
                  <c:v>(A)</c:v>
                </c:pt>
                <c:pt idx="1">
                  <c:v>(B)</c:v>
                </c:pt>
                <c:pt idx="2">
                  <c:v>(C)</c:v>
                </c:pt>
                <c:pt idx="3">
                  <c:v>(D)</c:v>
                </c:pt>
                <c:pt idx="4">
                  <c:v>(E)</c:v>
                </c:pt>
                <c:pt idx="5">
                  <c:v>(F)</c:v>
                </c:pt>
                <c:pt idx="6">
                  <c:v>(G)</c:v>
                </c:pt>
                <c:pt idx="7">
                  <c:v>(H)</c:v>
                </c:pt>
              </c:strCache>
            </c:strRef>
          </c:cat>
          <c:val>
            <c:numRef>
              <c:f>'自己点検シート（2025）記入例'!$I$151:$I$158</c:f>
              <c:numCache>
                <c:formatCode>General</c:formatCode>
                <c:ptCount val="8"/>
                <c:pt idx="0">
                  <c:v>45</c:v>
                </c:pt>
                <c:pt idx="1">
                  <c:v>23</c:v>
                </c:pt>
                <c:pt idx="2">
                  <c:v>20</c:v>
                </c:pt>
                <c:pt idx="3">
                  <c:v>15</c:v>
                </c:pt>
                <c:pt idx="4">
                  <c:v>6</c:v>
                </c:pt>
                <c:pt idx="5">
                  <c:v>8</c:v>
                </c:pt>
                <c:pt idx="6">
                  <c:v>3</c:v>
                </c:pt>
                <c:pt idx="7">
                  <c:v>5</c:v>
                </c:pt>
              </c:numCache>
            </c:numRef>
          </c:val>
          <c:extLst>
            <c:ext xmlns:c16="http://schemas.microsoft.com/office/drawing/2014/chart" uri="{C3380CC4-5D6E-409C-BE32-E72D297353CC}">
              <c16:uniqueId val="{00000001-FBD0-4A0E-865F-0791BF214569}"/>
            </c:ext>
          </c:extLst>
        </c:ser>
        <c:ser>
          <c:idx val="7"/>
          <c:order val="7"/>
          <c:tx>
            <c:strRef>
              <c:f>'自己点検シート（2025）記入例'!$L$150</c:f>
              <c:strCache>
                <c:ptCount val="1"/>
                <c:pt idx="0">
                  <c:v>3年</c:v>
                </c:pt>
              </c:strCache>
            </c:strRef>
          </c:tx>
          <c:spPr>
            <a:ln w="28575" cap="rnd">
              <a:solidFill>
                <a:schemeClr val="accent2">
                  <a:lumMod val="60000"/>
                </a:schemeClr>
              </a:solidFill>
              <a:round/>
            </a:ln>
            <a:effectLst/>
          </c:spPr>
          <c:marker>
            <c:symbol val="triangle"/>
            <c:size val="8"/>
            <c:spPr>
              <a:solidFill>
                <a:schemeClr val="accent2">
                  <a:lumMod val="60000"/>
                </a:schemeClr>
              </a:solidFill>
              <a:ln w="9525">
                <a:solidFill>
                  <a:schemeClr val="accent2">
                    <a:lumMod val="60000"/>
                  </a:schemeClr>
                </a:solidFill>
              </a:ln>
              <a:effectLst/>
            </c:spPr>
          </c:marker>
          <c:cat>
            <c:strRef>
              <c:f>'自己点検シート（2025）記入例'!$D$151:$D$158</c:f>
              <c:strCache>
                <c:ptCount val="8"/>
                <c:pt idx="0">
                  <c:v>(A)</c:v>
                </c:pt>
                <c:pt idx="1">
                  <c:v>(B)</c:v>
                </c:pt>
                <c:pt idx="2">
                  <c:v>(C)</c:v>
                </c:pt>
                <c:pt idx="3">
                  <c:v>(D)</c:v>
                </c:pt>
                <c:pt idx="4">
                  <c:v>(E)</c:v>
                </c:pt>
                <c:pt idx="5">
                  <c:v>(F)</c:v>
                </c:pt>
                <c:pt idx="6">
                  <c:v>(G)</c:v>
                </c:pt>
                <c:pt idx="7">
                  <c:v>(H)</c:v>
                </c:pt>
              </c:strCache>
            </c:strRef>
          </c:cat>
          <c:val>
            <c:numRef>
              <c:f>'自己点検シート（2025）記入例'!$L$151:$L$158</c:f>
              <c:numCache>
                <c:formatCode>General</c:formatCode>
                <c:ptCount val="8"/>
                <c:pt idx="0">
                  <c:v>45</c:v>
                </c:pt>
                <c:pt idx="1">
                  <c:v>23</c:v>
                </c:pt>
                <c:pt idx="2">
                  <c:v>20</c:v>
                </c:pt>
                <c:pt idx="3">
                  <c:v>15</c:v>
                </c:pt>
                <c:pt idx="4">
                  <c:v>6</c:v>
                </c:pt>
                <c:pt idx="5">
                  <c:v>8</c:v>
                </c:pt>
                <c:pt idx="6">
                  <c:v>3</c:v>
                </c:pt>
                <c:pt idx="7">
                  <c:v>5</c:v>
                </c:pt>
              </c:numCache>
            </c:numRef>
          </c:val>
          <c:extLst>
            <c:ext xmlns:c16="http://schemas.microsoft.com/office/drawing/2014/chart" uri="{C3380CC4-5D6E-409C-BE32-E72D297353CC}">
              <c16:uniqueId val="{00000002-FBD0-4A0E-865F-0791BF214569}"/>
            </c:ext>
          </c:extLst>
        </c:ser>
        <c:ser>
          <c:idx val="10"/>
          <c:order val="10"/>
          <c:tx>
            <c:strRef>
              <c:f>'自己点検シート（2025）記入例'!$O$150</c:f>
              <c:strCache>
                <c:ptCount val="1"/>
                <c:pt idx="0">
                  <c:v>4年</c:v>
                </c:pt>
              </c:strCache>
            </c:strRef>
          </c:tx>
          <c:spPr>
            <a:ln w="28575" cap="rnd">
              <a:solidFill>
                <a:schemeClr val="accent5">
                  <a:lumMod val="60000"/>
                </a:schemeClr>
              </a:solidFill>
              <a:round/>
            </a:ln>
            <a:effectLst/>
          </c:spPr>
          <c:marker>
            <c:symbol val="circle"/>
            <c:size val="7"/>
            <c:spPr>
              <a:solidFill>
                <a:schemeClr val="accent5">
                  <a:lumMod val="60000"/>
                </a:schemeClr>
              </a:solidFill>
              <a:ln w="9525">
                <a:solidFill>
                  <a:schemeClr val="accent5">
                    <a:lumMod val="60000"/>
                  </a:schemeClr>
                </a:solidFill>
              </a:ln>
              <a:effectLst/>
            </c:spPr>
          </c:marker>
          <c:cat>
            <c:strRef>
              <c:f>'自己点検シート（2025）記入例'!$D$151:$D$158</c:f>
              <c:strCache>
                <c:ptCount val="8"/>
                <c:pt idx="0">
                  <c:v>(A)</c:v>
                </c:pt>
                <c:pt idx="1">
                  <c:v>(B)</c:v>
                </c:pt>
                <c:pt idx="2">
                  <c:v>(C)</c:v>
                </c:pt>
                <c:pt idx="3">
                  <c:v>(D)</c:v>
                </c:pt>
                <c:pt idx="4">
                  <c:v>(E)</c:v>
                </c:pt>
                <c:pt idx="5">
                  <c:v>(F)</c:v>
                </c:pt>
                <c:pt idx="6">
                  <c:v>(G)</c:v>
                </c:pt>
                <c:pt idx="7">
                  <c:v>(H)</c:v>
                </c:pt>
              </c:strCache>
            </c:strRef>
          </c:cat>
          <c:val>
            <c:numRef>
              <c:f>'自己点検シート（2025）記入例'!$O$151:$O$158</c:f>
              <c:numCache>
                <c:formatCode>General</c:formatCode>
                <c:ptCount val="8"/>
                <c:pt idx="0">
                  <c:v>45</c:v>
                </c:pt>
                <c:pt idx="1">
                  <c:v>23</c:v>
                </c:pt>
                <c:pt idx="2">
                  <c:v>20</c:v>
                </c:pt>
                <c:pt idx="3">
                  <c:v>15</c:v>
                </c:pt>
                <c:pt idx="4">
                  <c:v>6</c:v>
                </c:pt>
                <c:pt idx="5">
                  <c:v>8</c:v>
                </c:pt>
                <c:pt idx="6">
                  <c:v>3</c:v>
                </c:pt>
                <c:pt idx="7">
                  <c:v>5</c:v>
                </c:pt>
              </c:numCache>
            </c:numRef>
          </c:val>
          <c:extLst>
            <c:ext xmlns:c16="http://schemas.microsoft.com/office/drawing/2014/chart" uri="{C3380CC4-5D6E-409C-BE32-E72D297353CC}">
              <c16:uniqueId val="{00000003-FBD0-4A0E-865F-0791BF214569}"/>
            </c:ext>
          </c:extLst>
        </c:ser>
        <c:dLbls>
          <c:showLegendKey val="0"/>
          <c:showVal val="0"/>
          <c:showCatName val="0"/>
          <c:showSerName val="0"/>
          <c:showPercent val="0"/>
          <c:showBubbleSize val="0"/>
        </c:dLbls>
        <c:axId val="444686464"/>
        <c:axId val="444675584"/>
        <c:extLst>
          <c:ext xmlns:c15="http://schemas.microsoft.com/office/drawing/2012/chart" uri="{02D57815-91ED-43cb-92C2-25804820EDAC}">
            <c15:filteredRadarSeries>
              <c15:ser>
                <c:idx val="0"/>
                <c:order val="0"/>
                <c:tx>
                  <c:strRef>
                    <c:extLst>
                      <c:ext uri="{02D57815-91ED-43cb-92C2-25804820EDAC}">
                        <c15:formulaRef>
                          <c15:sqref>'自己点検シート（2025）記入例'!$E$150</c15:sqref>
                        </c15:formulaRef>
                      </c:ext>
                    </c:extLst>
                    <c:strCache>
                      <c:ptCount val="1"/>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extLst>
                      <c:ext uri="{02D57815-91ED-43cb-92C2-25804820EDAC}">
                        <c15:formulaRef>
                          <c15:sqref>'自己点検シート（2025）記入例'!$D$151:$D$158</c15:sqref>
                        </c15:formulaRef>
                      </c:ext>
                    </c:extLst>
                    <c:strCache>
                      <c:ptCount val="8"/>
                      <c:pt idx="0">
                        <c:v>(A)</c:v>
                      </c:pt>
                      <c:pt idx="1">
                        <c:v>(B)</c:v>
                      </c:pt>
                      <c:pt idx="2">
                        <c:v>(C)</c:v>
                      </c:pt>
                      <c:pt idx="3">
                        <c:v>(D)</c:v>
                      </c:pt>
                      <c:pt idx="4">
                        <c:v>(E)</c:v>
                      </c:pt>
                      <c:pt idx="5">
                        <c:v>(F)</c:v>
                      </c:pt>
                      <c:pt idx="6">
                        <c:v>(G)</c:v>
                      </c:pt>
                      <c:pt idx="7">
                        <c:v>(H)</c:v>
                      </c:pt>
                    </c:strCache>
                  </c:strRef>
                </c:cat>
                <c:val>
                  <c:numRef>
                    <c:extLst>
                      <c:ext uri="{02D57815-91ED-43cb-92C2-25804820EDAC}">
                        <c15:formulaRef>
                          <c15:sqref>'自己点検シート（2025）記入例'!$E$151:$E$158</c15:sqref>
                        </c15:formulaRef>
                      </c:ext>
                    </c:extLst>
                    <c:numCache>
                      <c:formatCode>General</c:formatCode>
                      <c:ptCount val="8"/>
                    </c:numCache>
                  </c:numRef>
                </c:val>
                <c:extLst>
                  <c:ext xmlns:c16="http://schemas.microsoft.com/office/drawing/2014/chart" uri="{C3380CC4-5D6E-409C-BE32-E72D297353CC}">
                    <c16:uniqueId val="{00000004-FBD0-4A0E-865F-0791BF214569}"/>
                  </c:ext>
                </c:extLst>
              </c15:ser>
            </c15:filteredRadarSeries>
            <c15:filteredRadarSeries>
              <c15:ser>
                <c:idx val="2"/>
                <c:order val="2"/>
                <c:tx>
                  <c:strRef>
                    <c:extLst xmlns:c15="http://schemas.microsoft.com/office/drawing/2012/chart">
                      <c:ext xmlns:c15="http://schemas.microsoft.com/office/drawing/2012/chart" uri="{02D57815-91ED-43cb-92C2-25804820EDAC}">
                        <c15:formulaRef>
                          <c15:sqref>'自己点検シート（2025）記入例'!$G$150</c15:sqref>
                        </c15:formulaRef>
                      </c:ext>
                    </c:extLst>
                    <c:strCache>
                      <c:ptCount val="1"/>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extLst xmlns:c15="http://schemas.microsoft.com/office/drawing/2012/chart">
                      <c:ext xmlns:c15="http://schemas.microsoft.com/office/drawing/2012/chart" uri="{02D57815-91ED-43cb-92C2-25804820EDAC}">
                        <c15:formulaRef>
                          <c15:sqref>'自己点検シート（2025）記入例'!$D$151:$D$158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'自己点検シート（2025）記入例'!$G$151:$G$158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5-FBD0-4A0E-865F-0791BF214569}"/>
                  </c:ext>
                </c:extLst>
              </c15:ser>
            </c15:filteredRadarSeries>
            <c15:filteredRadarSeries>
              <c15:ser>
                <c:idx val="3"/>
                <c:order val="3"/>
                <c:tx>
                  <c:strRef>
                    <c:extLst xmlns:c15="http://schemas.microsoft.com/office/drawing/2012/chart">
                      <c:ext xmlns:c15="http://schemas.microsoft.com/office/drawing/2012/chart" uri="{02D57815-91ED-43cb-92C2-25804820EDAC}">
                        <c15:formulaRef>
                          <c15:sqref>'自己点検シート（2025）記入例'!$H$150</c15:sqref>
                        </c15:formulaRef>
                      </c:ext>
                    </c:extLst>
                    <c:strCache>
                      <c:ptCount val="1"/>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extLst xmlns:c15="http://schemas.microsoft.com/office/drawing/2012/chart">
                      <c:ext xmlns:c15="http://schemas.microsoft.com/office/drawing/2012/chart" uri="{02D57815-91ED-43cb-92C2-25804820EDAC}">
                        <c15:formulaRef>
                          <c15:sqref>'自己点検シート（2025）記入例'!$D$151:$D$158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'自己点検シート（2025）記入例'!$H$151:$H$158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6-FBD0-4A0E-865F-0791BF214569}"/>
                  </c:ext>
                </c:extLst>
              </c15:ser>
            </c15:filteredRadarSeries>
            <c15:filteredRadarSeries>
              <c15:ser>
                <c:idx val="5"/>
                <c:order val="5"/>
                <c:tx>
                  <c:strRef>
                    <c:extLst xmlns:c15="http://schemas.microsoft.com/office/drawing/2012/chart">
                      <c:ext xmlns:c15="http://schemas.microsoft.com/office/drawing/2012/chart" uri="{02D57815-91ED-43cb-92C2-25804820EDAC}">
                        <c15:formulaRef>
                          <c15:sqref>'自己点検シート（2025）記入例'!$J$150</c15:sqref>
                        </c15:formulaRef>
                      </c:ext>
                    </c:extLst>
                    <c:strCache>
                      <c:ptCount val="1"/>
                    </c:strCache>
                  </c:strRef>
                </c:tx>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extLst xmlns:c15="http://schemas.microsoft.com/office/drawing/2012/chart">
                      <c:ext xmlns:c15="http://schemas.microsoft.com/office/drawing/2012/chart" uri="{02D57815-91ED-43cb-92C2-25804820EDAC}">
                        <c15:formulaRef>
                          <c15:sqref>'自己点検シート（2025）記入例'!$D$151:$D$158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'自己点検シート（2025）記入例'!$J$151:$J$158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7-FBD0-4A0E-865F-0791BF214569}"/>
                  </c:ext>
                </c:extLst>
              </c15:ser>
            </c15:filteredRadarSeries>
            <c15:filteredRadarSeries>
              <c15:ser>
                <c:idx val="6"/>
                <c:order val="6"/>
                <c:tx>
                  <c:strRef>
                    <c:extLst xmlns:c15="http://schemas.microsoft.com/office/drawing/2012/chart">
                      <c:ext xmlns:c15="http://schemas.microsoft.com/office/drawing/2012/chart" uri="{02D57815-91ED-43cb-92C2-25804820EDAC}">
                        <c15:formulaRef>
                          <c15:sqref>'自己点検シート（2025）記入例'!$K$150</c15:sqref>
                        </c15:formulaRef>
                      </c:ext>
                    </c:extLst>
                    <c:strCache>
                      <c:ptCount val="1"/>
                    </c:strCache>
                  </c:strRef>
                </c:tx>
                <c:spPr>
                  <a:ln w="28575" cap="rnd">
                    <a:solidFill>
                      <a:schemeClr val="accent1">
                        <a:lumMod val="60000"/>
                      </a:schemeClr>
                    </a:solidFill>
                    <a:round/>
                  </a:ln>
                  <a:effectLst/>
                </c:spPr>
                <c:marker>
                  <c:symbol val="circle"/>
                  <c:size val="5"/>
                  <c:spPr>
                    <a:solidFill>
                      <a:schemeClr val="accent1">
                        <a:lumMod val="60000"/>
                      </a:schemeClr>
                    </a:solidFill>
                    <a:ln w="9525">
                      <a:solidFill>
                        <a:schemeClr val="accent1">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'自己点検シート（2025）記入例'!$D$151:$D$158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'自己点検シート（2025）記入例'!$K$151:$K$158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8-FBD0-4A0E-865F-0791BF214569}"/>
                  </c:ext>
                </c:extLst>
              </c15:ser>
            </c15:filteredRadarSeries>
            <c15:filteredRadarSeries>
              <c15:ser>
                <c:idx val="8"/>
                <c:order val="8"/>
                <c:tx>
                  <c:strRef>
                    <c:extLst xmlns:c15="http://schemas.microsoft.com/office/drawing/2012/chart">
                      <c:ext xmlns:c15="http://schemas.microsoft.com/office/drawing/2012/chart" uri="{02D57815-91ED-43cb-92C2-25804820EDAC}">
                        <c15:formulaRef>
                          <c15:sqref>'自己点検シート（2025）記入例'!$M$150</c15:sqref>
                        </c15:formulaRef>
                      </c:ext>
                    </c:extLst>
                    <c:strCache>
                      <c:ptCount val="1"/>
                    </c:strCache>
                  </c:strRef>
                </c:tx>
                <c:spPr>
                  <a:ln w="28575" cap="rnd">
                    <a:solidFill>
                      <a:schemeClr val="accent3">
                        <a:lumMod val="60000"/>
                      </a:schemeClr>
                    </a:solidFill>
                    <a:round/>
                  </a:ln>
                  <a:effectLst/>
                </c:spPr>
                <c:marker>
                  <c:symbol val="circle"/>
                  <c:size val="5"/>
                  <c:spPr>
                    <a:solidFill>
                      <a:schemeClr val="accent3">
                        <a:lumMod val="60000"/>
                      </a:schemeClr>
                    </a:solidFill>
                    <a:ln w="9525">
                      <a:solidFill>
                        <a:schemeClr val="accent3">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'自己点検シート（2025）記入例'!$D$151:$D$158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'自己点検シート（2025）記入例'!$M$151:$M$158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9-FBD0-4A0E-865F-0791BF214569}"/>
                  </c:ext>
                </c:extLst>
              </c15:ser>
            </c15:filteredRadarSeries>
            <c15:filteredRadarSeries>
              <c15:ser>
                <c:idx val="9"/>
                <c:order val="9"/>
                <c:tx>
                  <c:strRef>
                    <c:extLst xmlns:c15="http://schemas.microsoft.com/office/drawing/2012/chart">
                      <c:ext xmlns:c15="http://schemas.microsoft.com/office/drawing/2012/chart" uri="{02D57815-91ED-43cb-92C2-25804820EDAC}">
                        <c15:formulaRef>
                          <c15:sqref>'自己点検シート（2025）記入例'!$N$150</c15:sqref>
                        </c15:formulaRef>
                      </c:ext>
                    </c:extLst>
                    <c:strCache>
                      <c:ptCount val="1"/>
                    </c:strCache>
                  </c:strRef>
                </c:tx>
                <c:spPr>
                  <a:ln w="28575" cap="rnd">
                    <a:solidFill>
                      <a:schemeClr val="accent4">
                        <a:lumMod val="60000"/>
                      </a:schemeClr>
                    </a:solidFill>
                    <a:round/>
                  </a:ln>
                  <a:effectLst/>
                </c:spPr>
                <c:marker>
                  <c:symbol val="circle"/>
                  <c:size val="5"/>
                  <c:spPr>
                    <a:solidFill>
                      <a:schemeClr val="accent4">
                        <a:lumMod val="60000"/>
                      </a:schemeClr>
                    </a:solidFill>
                    <a:ln w="9525">
                      <a:solidFill>
                        <a:schemeClr val="accent4">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'自己点検シート（2025）記入例'!$D$151:$D$158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'自己点検シート（2025）記入例'!$N$151:$N$158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A-FBD0-4A0E-865F-0791BF214569}"/>
                  </c:ext>
                </c:extLst>
              </c15:ser>
            </c15:filteredRadarSeries>
            <c15:filteredRadarSeries>
              <c15:ser>
                <c:idx val="11"/>
                <c:order val="11"/>
                <c:tx>
                  <c:strRef>
                    <c:extLst xmlns:c15="http://schemas.microsoft.com/office/drawing/2012/chart">
                      <c:ext xmlns:c15="http://schemas.microsoft.com/office/drawing/2012/chart" uri="{02D57815-91ED-43cb-92C2-25804820EDAC}">
                        <c15:formulaRef>
                          <c15:sqref>'自己点検シート（2025）記入例'!$P$150</c15:sqref>
                        </c15:formulaRef>
                      </c:ext>
                    </c:extLst>
                    <c:strCache>
                      <c:ptCount val="1"/>
                    </c:strCache>
                  </c:strRef>
                </c:tx>
                <c:spPr>
                  <a:ln w="28575" cap="rnd">
                    <a:solidFill>
                      <a:schemeClr val="accent6">
                        <a:lumMod val="60000"/>
                      </a:schemeClr>
                    </a:solidFill>
                    <a:round/>
                  </a:ln>
                  <a:effectLst/>
                </c:spPr>
                <c:marker>
                  <c:symbol val="circle"/>
                  <c:size val="5"/>
                  <c:spPr>
                    <a:solidFill>
                      <a:schemeClr val="accent6">
                        <a:lumMod val="60000"/>
                      </a:schemeClr>
                    </a:solidFill>
                    <a:ln w="9525">
                      <a:solidFill>
                        <a:schemeClr val="accent6">
                          <a:lumMod val="60000"/>
                        </a:schemeClr>
                      </a:solidFill>
                    </a:ln>
                    <a:effectLst/>
                  </c:spPr>
                </c:marker>
                <c:cat>
                  <c:strRef>
                    <c:extLst xmlns:c15="http://schemas.microsoft.com/office/drawing/2012/chart">
                      <c:ext xmlns:c15="http://schemas.microsoft.com/office/drawing/2012/chart" uri="{02D57815-91ED-43cb-92C2-25804820EDAC}">
                        <c15:formulaRef>
                          <c15:sqref>'自己点検シート（2025）記入例'!$D$151:$D$158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'自己点検シート（2025）記入例'!$P$151:$P$158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B-FBD0-4A0E-865F-0791BF214569}"/>
                  </c:ext>
                </c:extLst>
              </c15:ser>
            </c15:filteredRadarSeries>
            <c15:filteredRadarSeries>
              <c15:ser>
                <c:idx val="12"/>
                <c:order val="12"/>
                <c:tx>
                  <c:strRef>
                    <c:extLst xmlns:c15="http://schemas.microsoft.com/office/drawing/2012/chart">
                      <c:ext xmlns:c15="http://schemas.microsoft.com/office/drawing/2012/chart" uri="{02D57815-91ED-43cb-92C2-25804820EDAC}">
                        <c15:formulaRef>
                          <c15:sqref>'自己点検シート（2025）記入例'!$Q$150</c15:sqref>
                        </c15:formulaRef>
                      </c:ext>
                    </c:extLst>
                    <c:strCache>
                      <c:ptCount val="1"/>
                    </c:strCache>
                  </c:strRef>
                </c:tx>
                <c:spPr>
                  <a:ln w="28575" cap="rnd">
                    <a:solidFill>
                      <a:schemeClr val="accent1">
                        <a:lumMod val="80000"/>
                        <a:lumOff val="20000"/>
                      </a:schemeClr>
                    </a:solidFill>
                    <a:round/>
                  </a:ln>
                  <a:effectLst/>
                </c:spPr>
                <c:marker>
                  <c:symbol val="circle"/>
                  <c:size val="5"/>
                  <c:spPr>
                    <a:solidFill>
                      <a:schemeClr val="accent1">
                        <a:lumMod val="80000"/>
                        <a:lumOff val="20000"/>
                      </a:schemeClr>
                    </a:solidFill>
                    <a:ln w="9525">
                      <a:solidFill>
                        <a:schemeClr val="accent1">
                          <a:lumMod val="80000"/>
                          <a:lumOff val="20000"/>
                        </a:schemeClr>
                      </a:solidFill>
                    </a:ln>
                    <a:effectLst/>
                  </c:spPr>
                </c:marker>
                <c:cat>
                  <c:strRef>
                    <c:extLst xmlns:c15="http://schemas.microsoft.com/office/drawing/2012/chart">
                      <c:ext xmlns:c15="http://schemas.microsoft.com/office/drawing/2012/chart" uri="{02D57815-91ED-43cb-92C2-25804820EDAC}">
                        <c15:formulaRef>
                          <c15:sqref>'自己点検シート（2025）記入例'!$D$151:$D$158</c15:sqref>
                        </c15:formulaRef>
                      </c:ext>
                    </c:extLst>
                    <c:strCache>
                      <c:ptCount val="8"/>
                      <c:pt idx="0">
                        <c:v>(A)</c:v>
                      </c:pt>
                      <c:pt idx="1">
                        <c:v>(B)</c:v>
                      </c:pt>
                      <c:pt idx="2">
                        <c:v>(C)</c:v>
                      </c:pt>
                      <c:pt idx="3">
                        <c:v>(D)</c:v>
                      </c:pt>
                      <c:pt idx="4">
                        <c:v>(E)</c:v>
                      </c:pt>
                      <c:pt idx="5">
                        <c:v>(F)</c:v>
                      </c:pt>
                      <c:pt idx="6">
                        <c:v>(G)</c:v>
                      </c:pt>
                      <c:pt idx="7">
                        <c:v>(H)</c:v>
                      </c:pt>
                    </c:strCache>
                  </c:strRef>
                </c:cat>
                <c:val>
                  <c:numRef>
                    <c:extLst xmlns:c15="http://schemas.microsoft.com/office/drawing/2012/chart">
                      <c:ext xmlns:c15="http://schemas.microsoft.com/office/drawing/2012/chart" uri="{02D57815-91ED-43cb-92C2-25804820EDAC}">
                        <c15:formulaRef>
                          <c15:sqref>'自己点検シート（2025）記入例'!$Q$151:$Q$158</c15:sqref>
                        </c15:formulaRef>
                      </c:ext>
                    </c:extLst>
                    <c:numCache>
                      <c:formatCode>General</c:formatCode>
                      <c:ptCount val="8"/>
                    </c:numCache>
                  </c:numRef>
                </c:val>
                <c:extLst xmlns:c15="http://schemas.microsoft.com/office/drawing/2012/chart">
                  <c:ext xmlns:c16="http://schemas.microsoft.com/office/drawing/2014/chart" uri="{C3380CC4-5D6E-409C-BE32-E72D297353CC}">
                    <c16:uniqueId val="{0000000C-FBD0-4A0E-865F-0791BF214569}"/>
                  </c:ext>
                </c:extLst>
              </c15:ser>
            </c15:filteredRadarSeries>
          </c:ext>
        </c:extLst>
      </c:radarChart>
      <c:catAx>
        <c:axId val="444686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75584"/>
        <c:crosses val="autoZero"/>
        <c:auto val="1"/>
        <c:lblAlgn val="ctr"/>
        <c:lblOffset val="100"/>
        <c:noMultiLvlLbl val="0"/>
      </c:catAx>
      <c:valAx>
        <c:axId val="444675584"/>
        <c:scaling>
          <c:orientation val="minMax"/>
        </c:scaling>
        <c:delete val="0"/>
        <c:axPos val="l"/>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444686464"/>
        <c:crosses val="autoZero"/>
        <c:crossBetween val="between"/>
        <c:majorUnit val="5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fmlaLink="$R$2"/>
</file>

<file path=xl/ctrlProps/ctrlProp2.xml><?xml version="1.0" encoding="utf-8"?>
<formControlPr xmlns="http://schemas.microsoft.com/office/spreadsheetml/2009/9/main" objectType="CheckBox" fmlaLink="$R$2"/>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2</xdr:col>
      <xdr:colOff>0</xdr:colOff>
      <xdr:row>159</xdr:row>
      <xdr:rowOff>88900</xdr:rowOff>
    </xdr:from>
    <xdr:to>
      <xdr:col>16</xdr:col>
      <xdr:colOff>31749</xdr:colOff>
      <xdr:row>174</xdr:row>
      <xdr:rowOff>63500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323850</xdr:colOff>
          <xdr:row>0</xdr:row>
          <xdr:rowOff>219075</xdr:rowOff>
        </xdr:from>
        <xdr:to>
          <xdr:col>18</xdr:col>
          <xdr:colOff>19050</xdr:colOff>
          <xdr:row>2</xdr:row>
          <xdr:rowOff>19050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xdr:col>
      <xdr:colOff>0</xdr:colOff>
      <xdr:row>159</xdr:row>
      <xdr:rowOff>88900</xdr:rowOff>
    </xdr:from>
    <xdr:to>
      <xdr:col>16</xdr:col>
      <xdr:colOff>31749</xdr:colOff>
      <xdr:row>174</xdr:row>
      <xdr:rowOff>63500</xdr:rowOff>
    </xdr:to>
    <xdr:graphicFrame macro="">
      <xdr:nvGraphicFramePr>
        <xdr:cNvPr id="2" name="グラフ 1">
          <a:extLst>
            <a:ext uri="{FF2B5EF4-FFF2-40B4-BE49-F238E27FC236}">
              <a16:creationId xmlns:a16="http://schemas.microsoft.com/office/drawing/2014/main" id="{0B29D5D8-AE54-440C-96FD-E56176A655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16</xdr:col>
          <xdr:colOff>323850</xdr:colOff>
          <xdr:row>0</xdr:row>
          <xdr:rowOff>219075</xdr:rowOff>
        </xdr:from>
        <xdr:to>
          <xdr:col>18</xdr:col>
          <xdr:colOff>19050</xdr:colOff>
          <xdr:row>2</xdr:row>
          <xdr:rowOff>19050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300-0000011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80"/>
  <sheetViews>
    <sheetView workbookViewId="0">
      <selection activeCell="F16" sqref="F16"/>
    </sheetView>
  </sheetViews>
  <sheetFormatPr defaultRowHeight="18.75"/>
  <cols>
    <col min="1" max="1" width="22.75" bestFit="1" customWidth="1"/>
    <col min="2" max="2" width="8.25" bestFit="1" customWidth="1"/>
  </cols>
  <sheetData>
    <row r="1" spans="1:2">
      <c r="A1" s="41" t="s">
        <v>184</v>
      </c>
      <c r="B1" s="42" t="s">
        <v>264</v>
      </c>
    </row>
    <row r="2" spans="1:2">
      <c r="A2" s="43" t="s">
        <v>185</v>
      </c>
      <c r="B2" s="44">
        <v>2</v>
      </c>
    </row>
    <row r="3" spans="1:2">
      <c r="A3" s="43" t="s">
        <v>186</v>
      </c>
      <c r="B3" s="44">
        <v>2</v>
      </c>
    </row>
    <row r="4" spans="1:2">
      <c r="A4" s="43" t="s">
        <v>187</v>
      </c>
      <c r="B4" s="44">
        <v>2</v>
      </c>
    </row>
    <row r="5" spans="1:2">
      <c r="A5" s="43" t="s">
        <v>188</v>
      </c>
      <c r="B5" s="44">
        <v>2</v>
      </c>
    </row>
    <row r="6" spans="1:2">
      <c r="A6" s="43" t="s">
        <v>189</v>
      </c>
      <c r="B6" s="44">
        <v>1</v>
      </c>
    </row>
    <row r="7" spans="1:2">
      <c r="A7" s="43" t="s">
        <v>190</v>
      </c>
      <c r="B7" s="44">
        <v>1</v>
      </c>
    </row>
    <row r="8" spans="1:2">
      <c r="A8" s="43" t="s">
        <v>191</v>
      </c>
      <c r="B8" s="44">
        <v>2</v>
      </c>
    </row>
    <row r="9" spans="1:2">
      <c r="A9" s="43" t="s">
        <v>192</v>
      </c>
      <c r="B9" s="44">
        <v>2</v>
      </c>
    </row>
    <row r="10" spans="1:2">
      <c r="A10" s="43" t="s">
        <v>193</v>
      </c>
      <c r="B10" s="44">
        <v>2</v>
      </c>
    </row>
    <row r="11" spans="1:2">
      <c r="A11" s="43" t="s">
        <v>194</v>
      </c>
      <c r="B11" s="44">
        <v>2</v>
      </c>
    </row>
    <row r="12" spans="1:2">
      <c r="A12" s="43" t="s">
        <v>195</v>
      </c>
      <c r="B12" s="44">
        <v>2</v>
      </c>
    </row>
    <row r="13" spans="1:2">
      <c r="A13" s="43" t="s">
        <v>196</v>
      </c>
      <c r="B13" s="44">
        <v>2</v>
      </c>
    </row>
    <row r="14" spans="1:2">
      <c r="A14" s="43" t="s">
        <v>197</v>
      </c>
      <c r="B14" s="44">
        <v>2</v>
      </c>
    </row>
    <row r="15" spans="1:2">
      <c r="A15" s="43" t="s">
        <v>198</v>
      </c>
      <c r="B15" s="44">
        <v>2</v>
      </c>
    </row>
    <row r="16" spans="1:2">
      <c r="A16" s="43" t="s">
        <v>199</v>
      </c>
      <c r="B16" s="44">
        <v>2</v>
      </c>
    </row>
    <row r="17" spans="1:2">
      <c r="A17" s="43" t="s">
        <v>200</v>
      </c>
      <c r="B17" s="44">
        <v>2</v>
      </c>
    </row>
    <row r="18" spans="1:2">
      <c r="A18" s="43" t="s">
        <v>201</v>
      </c>
      <c r="B18" s="44">
        <v>1</v>
      </c>
    </row>
    <row r="19" spans="1:2">
      <c r="A19" s="43" t="s">
        <v>202</v>
      </c>
      <c r="B19" s="44">
        <v>1</v>
      </c>
    </row>
    <row r="20" spans="1:2">
      <c r="A20" s="43" t="s">
        <v>203</v>
      </c>
      <c r="B20" s="44">
        <v>2</v>
      </c>
    </row>
    <row r="21" spans="1:2">
      <c r="A21" s="43" t="s">
        <v>204</v>
      </c>
      <c r="B21" s="44">
        <v>1</v>
      </c>
    </row>
    <row r="22" spans="1:2">
      <c r="A22" s="43" t="s">
        <v>205</v>
      </c>
      <c r="B22" s="44">
        <v>1</v>
      </c>
    </row>
    <row r="23" spans="1:2">
      <c r="A23" s="43" t="s">
        <v>206</v>
      </c>
      <c r="B23" s="44">
        <v>1</v>
      </c>
    </row>
    <row r="24" spans="1:2">
      <c r="A24" s="43" t="s">
        <v>207</v>
      </c>
      <c r="B24" s="44">
        <v>1</v>
      </c>
    </row>
    <row r="25" spans="1:2">
      <c r="A25" s="43" t="s">
        <v>208</v>
      </c>
      <c r="B25" s="44">
        <v>1</v>
      </c>
    </row>
    <row r="26" spans="1:2">
      <c r="A26" s="43" t="s">
        <v>209</v>
      </c>
      <c r="B26" s="44">
        <v>1</v>
      </c>
    </row>
    <row r="27" spans="1:2">
      <c r="A27" s="43" t="s">
        <v>210</v>
      </c>
      <c r="B27" s="44">
        <v>1</v>
      </c>
    </row>
    <row r="28" spans="1:2">
      <c r="A28" s="43" t="s">
        <v>211</v>
      </c>
      <c r="B28" s="44">
        <v>1</v>
      </c>
    </row>
    <row r="29" spans="1:2">
      <c r="A29" s="43" t="s">
        <v>212</v>
      </c>
      <c r="B29" s="44">
        <v>1</v>
      </c>
    </row>
    <row r="30" spans="1:2">
      <c r="A30" s="43" t="s">
        <v>213</v>
      </c>
      <c r="B30" s="44">
        <v>1</v>
      </c>
    </row>
    <row r="31" spans="1:2">
      <c r="A31" s="43" t="s">
        <v>214</v>
      </c>
      <c r="B31" s="44">
        <v>1</v>
      </c>
    </row>
    <row r="32" spans="1:2">
      <c r="A32" s="43" t="s">
        <v>215</v>
      </c>
      <c r="B32" s="44">
        <v>1</v>
      </c>
    </row>
    <row r="33" spans="1:2">
      <c r="A33" s="43" t="s">
        <v>216</v>
      </c>
      <c r="B33" s="44">
        <v>1</v>
      </c>
    </row>
    <row r="34" spans="1:2">
      <c r="A34" s="43" t="s">
        <v>217</v>
      </c>
      <c r="B34" s="44">
        <v>1</v>
      </c>
    </row>
    <row r="35" spans="1:2">
      <c r="A35" s="43" t="s">
        <v>218</v>
      </c>
      <c r="B35" s="44">
        <v>1</v>
      </c>
    </row>
    <row r="36" spans="1:2">
      <c r="A36" s="43" t="s">
        <v>219</v>
      </c>
      <c r="B36" s="44">
        <v>1</v>
      </c>
    </row>
    <row r="37" spans="1:2">
      <c r="A37" s="43" t="s">
        <v>220</v>
      </c>
      <c r="B37" s="44">
        <v>1</v>
      </c>
    </row>
    <row r="38" spans="1:2">
      <c r="A38" s="43" t="s">
        <v>221</v>
      </c>
      <c r="B38" s="44">
        <v>1</v>
      </c>
    </row>
    <row r="39" spans="1:2">
      <c r="A39" s="43" t="s">
        <v>222</v>
      </c>
      <c r="B39" s="44">
        <v>1</v>
      </c>
    </row>
    <row r="40" spans="1:2">
      <c r="A40" s="43" t="s">
        <v>223</v>
      </c>
      <c r="B40" s="44">
        <v>1</v>
      </c>
    </row>
    <row r="41" spans="1:2">
      <c r="A41" s="43" t="s">
        <v>224</v>
      </c>
      <c r="B41" s="44">
        <v>1</v>
      </c>
    </row>
    <row r="42" spans="1:2">
      <c r="A42" s="43" t="s">
        <v>225</v>
      </c>
      <c r="B42" s="44">
        <v>1</v>
      </c>
    </row>
    <row r="43" spans="1:2">
      <c r="A43" s="43" t="s">
        <v>226</v>
      </c>
      <c r="B43" s="44">
        <v>2</v>
      </c>
    </row>
    <row r="44" spans="1:2">
      <c r="A44" s="43" t="s">
        <v>227</v>
      </c>
      <c r="B44" s="44">
        <v>2</v>
      </c>
    </row>
    <row r="45" spans="1:2">
      <c r="A45" s="43" t="s">
        <v>228</v>
      </c>
      <c r="B45" s="44">
        <v>2</v>
      </c>
    </row>
    <row r="46" spans="1:2">
      <c r="A46" s="43" t="s">
        <v>229</v>
      </c>
      <c r="B46" s="44">
        <v>2</v>
      </c>
    </row>
    <row r="47" spans="1:2">
      <c r="A47" s="43" t="s">
        <v>230</v>
      </c>
      <c r="B47" s="44">
        <v>1</v>
      </c>
    </row>
    <row r="48" spans="1:2">
      <c r="A48" s="43" t="s">
        <v>231</v>
      </c>
      <c r="B48" s="44">
        <v>1</v>
      </c>
    </row>
    <row r="49" spans="1:2">
      <c r="A49" s="43" t="s">
        <v>232</v>
      </c>
      <c r="B49" s="44">
        <v>2</v>
      </c>
    </row>
    <row r="50" spans="1:2">
      <c r="A50" s="43" t="s">
        <v>233</v>
      </c>
      <c r="B50" s="44">
        <v>1</v>
      </c>
    </row>
    <row r="51" spans="1:2">
      <c r="A51" s="43" t="s">
        <v>234</v>
      </c>
      <c r="B51" s="44">
        <v>1</v>
      </c>
    </row>
    <row r="52" spans="1:2">
      <c r="A52" s="43" t="s">
        <v>235</v>
      </c>
      <c r="B52" s="44">
        <v>1</v>
      </c>
    </row>
    <row r="53" spans="1:2">
      <c r="A53" s="43" t="s">
        <v>236</v>
      </c>
      <c r="B53" s="44">
        <v>1</v>
      </c>
    </row>
    <row r="54" spans="1:2">
      <c r="A54" s="43" t="s">
        <v>237</v>
      </c>
      <c r="B54" s="44">
        <v>2</v>
      </c>
    </row>
    <row r="55" spans="1:2">
      <c r="A55" s="43" t="s">
        <v>238</v>
      </c>
      <c r="B55" s="44">
        <v>1</v>
      </c>
    </row>
    <row r="56" spans="1:2">
      <c r="A56" s="43" t="s">
        <v>239</v>
      </c>
      <c r="B56" s="44">
        <v>1</v>
      </c>
    </row>
    <row r="57" spans="1:2">
      <c r="A57" s="43" t="s">
        <v>240</v>
      </c>
      <c r="B57" s="44">
        <v>1</v>
      </c>
    </row>
    <row r="58" spans="1:2">
      <c r="A58" s="43" t="s">
        <v>241</v>
      </c>
      <c r="B58" s="44">
        <v>1</v>
      </c>
    </row>
    <row r="59" spans="1:2">
      <c r="A59" s="43" t="s">
        <v>242</v>
      </c>
      <c r="B59" s="44">
        <v>1</v>
      </c>
    </row>
    <row r="60" spans="1:2">
      <c r="A60" s="43" t="s">
        <v>243</v>
      </c>
      <c r="B60" s="44">
        <v>1</v>
      </c>
    </row>
    <row r="61" spans="1:2">
      <c r="A61" s="43" t="s">
        <v>244</v>
      </c>
      <c r="B61" s="44">
        <v>2</v>
      </c>
    </row>
    <row r="62" spans="1:2">
      <c r="A62" s="43" t="s">
        <v>245</v>
      </c>
      <c r="B62" s="44">
        <v>1</v>
      </c>
    </row>
    <row r="63" spans="1:2">
      <c r="A63" s="43" t="s">
        <v>246</v>
      </c>
      <c r="B63" s="44">
        <v>1</v>
      </c>
    </row>
    <row r="64" spans="1:2">
      <c r="A64" s="43" t="s">
        <v>247</v>
      </c>
      <c r="B64" s="44">
        <v>1</v>
      </c>
    </row>
    <row r="65" spans="1:2">
      <c r="A65" s="43" t="s">
        <v>248</v>
      </c>
      <c r="B65" s="44">
        <v>1</v>
      </c>
    </row>
    <row r="66" spans="1:2">
      <c r="A66" s="43" t="s">
        <v>249</v>
      </c>
      <c r="B66" s="44">
        <v>1</v>
      </c>
    </row>
    <row r="67" spans="1:2">
      <c r="A67" s="43" t="s">
        <v>250</v>
      </c>
      <c r="B67" s="44">
        <v>1</v>
      </c>
    </row>
    <row r="68" spans="1:2">
      <c r="A68" s="43" t="s">
        <v>251</v>
      </c>
      <c r="B68" s="44">
        <v>1</v>
      </c>
    </row>
    <row r="69" spans="1:2">
      <c r="A69" s="43" t="s">
        <v>252</v>
      </c>
      <c r="B69" s="44">
        <v>1</v>
      </c>
    </row>
    <row r="70" spans="1:2">
      <c r="A70" s="43" t="s">
        <v>253</v>
      </c>
      <c r="B70" s="44">
        <v>1</v>
      </c>
    </row>
    <row r="71" spans="1:2">
      <c r="A71" s="43" t="s">
        <v>254</v>
      </c>
      <c r="B71" s="44">
        <v>1</v>
      </c>
    </row>
    <row r="72" spans="1:2">
      <c r="A72" s="43" t="s">
        <v>255</v>
      </c>
      <c r="B72" s="44">
        <v>1</v>
      </c>
    </row>
    <row r="73" spans="1:2">
      <c r="A73" s="43" t="s">
        <v>256</v>
      </c>
      <c r="B73" s="44">
        <v>1</v>
      </c>
    </row>
    <row r="74" spans="1:2">
      <c r="A74" s="43" t="s">
        <v>257</v>
      </c>
      <c r="B74" s="44">
        <v>1</v>
      </c>
    </row>
    <row r="75" spans="1:2">
      <c r="A75" s="43" t="s">
        <v>258</v>
      </c>
      <c r="B75" s="44">
        <v>1</v>
      </c>
    </row>
    <row r="76" spans="1:2">
      <c r="A76" s="43" t="s">
        <v>259</v>
      </c>
      <c r="B76" s="44">
        <v>2</v>
      </c>
    </row>
    <row r="77" spans="1:2">
      <c r="A77" s="43" t="s">
        <v>260</v>
      </c>
      <c r="B77" s="44">
        <v>2</v>
      </c>
    </row>
    <row r="78" spans="1:2">
      <c r="A78" s="43" t="s">
        <v>261</v>
      </c>
      <c r="B78" s="44">
        <v>2</v>
      </c>
    </row>
    <row r="79" spans="1:2">
      <c r="A79" s="43" t="s">
        <v>262</v>
      </c>
      <c r="B79" s="44">
        <v>2</v>
      </c>
    </row>
    <row r="80" spans="1:2">
      <c r="A80" s="45" t="s">
        <v>263</v>
      </c>
      <c r="B80" s="46">
        <v>2</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88"/>
  <sheetViews>
    <sheetView workbookViewId="0">
      <selection activeCell="F16" sqref="F16"/>
    </sheetView>
  </sheetViews>
  <sheetFormatPr defaultColWidth="9" defaultRowHeight="12.75"/>
  <cols>
    <col min="1" max="1" width="23.75" style="58" bestFit="1" customWidth="1"/>
    <col min="2" max="2" width="4.25" style="58" bestFit="1" customWidth="1"/>
    <col min="3" max="16384" width="9" style="58"/>
  </cols>
  <sheetData>
    <row r="1" spans="1:2" s="60" customFormat="1" ht="14.25">
      <c r="A1" s="59" t="s">
        <v>275</v>
      </c>
      <c r="B1" s="59" t="s">
        <v>264</v>
      </c>
    </row>
    <row r="2" spans="1:2" ht="14.25">
      <c r="A2" s="10" t="s">
        <v>276</v>
      </c>
      <c r="B2" s="10">
        <v>1</v>
      </c>
    </row>
    <row r="3" spans="1:2" ht="14.25">
      <c r="A3" s="10" t="s">
        <v>277</v>
      </c>
      <c r="B3" s="10">
        <v>1</v>
      </c>
    </row>
    <row r="4" spans="1:2" ht="14.25">
      <c r="A4" s="10" t="s">
        <v>278</v>
      </c>
      <c r="B4" s="10">
        <v>1</v>
      </c>
    </row>
    <row r="5" spans="1:2" ht="14.25">
      <c r="A5" s="10" t="s">
        <v>279</v>
      </c>
      <c r="B5" s="10">
        <v>1</v>
      </c>
    </row>
    <row r="6" spans="1:2" ht="14.25">
      <c r="A6" s="10" t="s">
        <v>273</v>
      </c>
      <c r="B6" s="10">
        <v>1</v>
      </c>
    </row>
    <row r="7" spans="1:2" ht="14.25">
      <c r="A7" s="10" t="s">
        <v>274</v>
      </c>
      <c r="B7" s="10">
        <v>1</v>
      </c>
    </row>
    <row r="8" spans="1:2" ht="14.25">
      <c r="A8" s="10" t="s">
        <v>280</v>
      </c>
      <c r="B8" s="10">
        <v>1</v>
      </c>
    </row>
    <row r="9" spans="1:2" ht="14.25">
      <c r="A9" s="10" t="s">
        <v>281</v>
      </c>
      <c r="B9" s="10">
        <v>1</v>
      </c>
    </row>
    <row r="10" spans="1:2" ht="14.25">
      <c r="A10" s="10" t="s">
        <v>282</v>
      </c>
      <c r="B10" s="10">
        <v>1</v>
      </c>
    </row>
    <row r="11" spans="1:2" ht="14.25">
      <c r="A11" s="10" t="s">
        <v>283</v>
      </c>
      <c r="B11" s="10">
        <v>1</v>
      </c>
    </row>
    <row r="12" spans="1:2" ht="14.25">
      <c r="A12" s="10" t="s">
        <v>284</v>
      </c>
      <c r="B12" s="10">
        <v>1</v>
      </c>
    </row>
    <row r="13" spans="1:2" ht="14.25">
      <c r="A13" s="10" t="s">
        <v>285</v>
      </c>
      <c r="B13" s="10">
        <v>1</v>
      </c>
    </row>
    <row r="14" spans="1:2" ht="14.25">
      <c r="A14" s="10" t="s">
        <v>286</v>
      </c>
      <c r="B14" s="10">
        <v>1</v>
      </c>
    </row>
    <row r="15" spans="1:2" ht="14.25">
      <c r="A15" s="10" t="s">
        <v>287</v>
      </c>
      <c r="B15" s="10">
        <v>1</v>
      </c>
    </row>
    <row r="16" spans="1:2" ht="14.25">
      <c r="A16" s="10" t="s">
        <v>288</v>
      </c>
      <c r="B16" s="10">
        <v>1</v>
      </c>
    </row>
    <row r="17" spans="1:2" ht="14.25">
      <c r="A17" s="10" t="s">
        <v>289</v>
      </c>
      <c r="B17" s="10">
        <v>1</v>
      </c>
    </row>
    <row r="18" spans="1:2" ht="14.25">
      <c r="A18" s="10" t="s">
        <v>290</v>
      </c>
      <c r="B18" s="10">
        <v>1</v>
      </c>
    </row>
    <row r="19" spans="1:2" ht="14.25">
      <c r="A19" s="10" t="s">
        <v>291</v>
      </c>
      <c r="B19" s="10">
        <v>1</v>
      </c>
    </row>
    <row r="20" spans="1:2" ht="14.25">
      <c r="A20" s="10" t="s">
        <v>292</v>
      </c>
      <c r="B20" s="10">
        <v>1</v>
      </c>
    </row>
    <row r="21" spans="1:2" ht="14.25">
      <c r="A21" s="10" t="s">
        <v>293</v>
      </c>
      <c r="B21" s="10">
        <v>1</v>
      </c>
    </row>
    <row r="22" spans="1:2" ht="14.25">
      <c r="A22" s="10" t="s">
        <v>294</v>
      </c>
      <c r="B22" s="10">
        <v>1</v>
      </c>
    </row>
    <row r="23" spans="1:2" ht="14.25">
      <c r="A23" s="10" t="s">
        <v>295</v>
      </c>
      <c r="B23" s="10">
        <v>1</v>
      </c>
    </row>
    <row r="24" spans="1:2" ht="14.25">
      <c r="A24" s="10" t="s">
        <v>297</v>
      </c>
      <c r="B24" s="10">
        <v>1</v>
      </c>
    </row>
    <row r="25" spans="1:2" ht="14.25">
      <c r="A25" s="10" t="s">
        <v>296</v>
      </c>
      <c r="B25" s="10">
        <v>1</v>
      </c>
    </row>
    <row r="26" spans="1:2" ht="14.25">
      <c r="A26" s="10" t="s">
        <v>298</v>
      </c>
      <c r="B26" s="10">
        <v>1</v>
      </c>
    </row>
    <row r="27" spans="1:2" ht="14.25">
      <c r="A27" s="10" t="s">
        <v>299</v>
      </c>
      <c r="B27" s="10">
        <v>1</v>
      </c>
    </row>
    <row r="28" spans="1:2" ht="14.25">
      <c r="A28" s="10" t="s">
        <v>300</v>
      </c>
      <c r="B28" s="10">
        <v>1</v>
      </c>
    </row>
    <row r="29" spans="1:2" ht="14.25">
      <c r="A29" s="10" t="s">
        <v>301</v>
      </c>
      <c r="B29" s="10">
        <v>1</v>
      </c>
    </row>
    <row r="30" spans="1:2" ht="14.25">
      <c r="A30" s="10" t="s">
        <v>302</v>
      </c>
      <c r="B30" s="10">
        <v>1</v>
      </c>
    </row>
    <row r="31" spans="1:2" ht="14.25">
      <c r="A31" s="10" t="s">
        <v>303</v>
      </c>
      <c r="B31" s="10">
        <v>1</v>
      </c>
    </row>
    <row r="32" spans="1:2" ht="14.25">
      <c r="A32" s="10" t="s">
        <v>304</v>
      </c>
      <c r="B32" s="10">
        <v>1</v>
      </c>
    </row>
    <row r="33" spans="1:2" ht="14.25">
      <c r="A33" s="10" t="s">
        <v>305</v>
      </c>
      <c r="B33" s="10">
        <v>1</v>
      </c>
    </row>
    <row r="34" spans="1:2" ht="14.25">
      <c r="A34" s="10" t="s">
        <v>306</v>
      </c>
      <c r="B34" s="10">
        <v>1</v>
      </c>
    </row>
    <row r="35" spans="1:2" ht="14.25">
      <c r="A35" s="10" t="s">
        <v>307</v>
      </c>
      <c r="B35" s="10">
        <v>1</v>
      </c>
    </row>
    <row r="36" spans="1:2" ht="14.25">
      <c r="A36" s="10" t="s">
        <v>308</v>
      </c>
      <c r="B36" s="10">
        <v>1</v>
      </c>
    </row>
    <row r="37" spans="1:2" ht="14.25">
      <c r="A37" s="10" t="s">
        <v>309</v>
      </c>
      <c r="B37" s="10">
        <v>1</v>
      </c>
    </row>
    <row r="38" spans="1:2" ht="14.25">
      <c r="A38" s="10" t="s">
        <v>310</v>
      </c>
      <c r="B38" s="10">
        <v>1</v>
      </c>
    </row>
    <row r="39" spans="1:2" ht="14.25">
      <c r="A39" s="10" t="s">
        <v>311</v>
      </c>
      <c r="B39" s="10">
        <v>1</v>
      </c>
    </row>
    <row r="40" spans="1:2" ht="14.25">
      <c r="A40" s="10" t="s">
        <v>312</v>
      </c>
      <c r="B40" s="10">
        <v>1</v>
      </c>
    </row>
    <row r="41" spans="1:2" ht="14.25">
      <c r="A41" s="10" t="s">
        <v>313</v>
      </c>
      <c r="B41" s="10">
        <v>1</v>
      </c>
    </row>
    <row r="42" spans="1:2" ht="14.25">
      <c r="A42" s="10" t="s">
        <v>314</v>
      </c>
      <c r="B42" s="10">
        <v>1</v>
      </c>
    </row>
    <row r="43" spans="1:2" ht="14.25">
      <c r="A43" s="10" t="s">
        <v>315</v>
      </c>
      <c r="B43" s="10">
        <v>1</v>
      </c>
    </row>
    <row r="44" spans="1:2" ht="14.25">
      <c r="A44" s="10" t="s">
        <v>316</v>
      </c>
      <c r="B44" s="10">
        <v>1</v>
      </c>
    </row>
    <row r="45" spans="1:2" ht="14.25">
      <c r="A45" s="10" t="s">
        <v>317</v>
      </c>
      <c r="B45" s="10">
        <v>1</v>
      </c>
    </row>
    <row r="46" spans="1:2" ht="14.25">
      <c r="A46" s="10" t="s">
        <v>318</v>
      </c>
      <c r="B46" s="10">
        <v>1</v>
      </c>
    </row>
    <row r="47" spans="1:2" ht="14.25">
      <c r="A47" s="10" t="s">
        <v>319</v>
      </c>
      <c r="B47" s="10">
        <v>1</v>
      </c>
    </row>
    <row r="48" spans="1:2" ht="14.25">
      <c r="A48" s="10" t="s">
        <v>320</v>
      </c>
      <c r="B48" s="10">
        <v>1</v>
      </c>
    </row>
    <row r="49" spans="1:2" ht="14.25">
      <c r="A49" s="10" t="s">
        <v>321</v>
      </c>
      <c r="B49" s="10">
        <v>1</v>
      </c>
    </row>
    <row r="50" spans="1:2" ht="14.25">
      <c r="A50" s="10" t="s">
        <v>322</v>
      </c>
      <c r="B50" s="10">
        <v>1</v>
      </c>
    </row>
    <row r="51" spans="1:2" ht="14.25">
      <c r="A51" s="10" t="s">
        <v>323</v>
      </c>
      <c r="B51" s="10">
        <v>1</v>
      </c>
    </row>
    <row r="52" spans="1:2" ht="14.25">
      <c r="A52" s="10" t="s">
        <v>324</v>
      </c>
      <c r="B52" s="10">
        <v>1</v>
      </c>
    </row>
    <row r="53" spans="1:2" ht="14.25">
      <c r="A53" s="10" t="s">
        <v>325</v>
      </c>
      <c r="B53" s="10">
        <v>1</v>
      </c>
    </row>
    <row r="54" spans="1:2" ht="14.25">
      <c r="A54" s="10" t="s">
        <v>326</v>
      </c>
      <c r="B54" s="10">
        <v>2</v>
      </c>
    </row>
    <row r="55" spans="1:2" ht="14.25">
      <c r="A55" s="10" t="s">
        <v>327</v>
      </c>
      <c r="B55" s="10">
        <v>1</v>
      </c>
    </row>
    <row r="56" spans="1:2" ht="14.25">
      <c r="A56" s="10" t="s">
        <v>328</v>
      </c>
      <c r="B56" s="10">
        <v>1</v>
      </c>
    </row>
    <row r="57" spans="1:2" ht="14.25">
      <c r="A57" s="10" t="s">
        <v>329</v>
      </c>
      <c r="B57" s="10">
        <v>1</v>
      </c>
    </row>
    <row r="58" spans="1:2" ht="14.25">
      <c r="A58" s="10" t="s">
        <v>330</v>
      </c>
      <c r="B58" s="10">
        <v>1</v>
      </c>
    </row>
    <row r="59" spans="1:2" ht="14.25">
      <c r="A59" s="10" t="s">
        <v>331</v>
      </c>
      <c r="B59" s="10">
        <v>1</v>
      </c>
    </row>
    <row r="60" spans="1:2" ht="14.25">
      <c r="A60" s="10" t="s">
        <v>332</v>
      </c>
      <c r="B60" s="10">
        <v>1</v>
      </c>
    </row>
    <row r="61" spans="1:2" ht="14.25">
      <c r="A61" s="10" t="s">
        <v>333</v>
      </c>
      <c r="B61" s="10">
        <v>1</v>
      </c>
    </row>
    <row r="62" spans="1:2" ht="14.25">
      <c r="A62" s="10" t="s">
        <v>334</v>
      </c>
      <c r="B62" s="10">
        <v>1</v>
      </c>
    </row>
    <row r="63" spans="1:2" ht="14.25">
      <c r="A63" s="10" t="s">
        <v>335</v>
      </c>
      <c r="B63" s="10">
        <v>1</v>
      </c>
    </row>
    <row r="64" spans="1:2" ht="14.25">
      <c r="A64" s="10" t="s">
        <v>336</v>
      </c>
      <c r="B64" s="10">
        <v>1</v>
      </c>
    </row>
    <row r="65" spans="1:2" ht="14.25">
      <c r="A65" s="10" t="s">
        <v>337</v>
      </c>
      <c r="B65" s="10">
        <v>1</v>
      </c>
    </row>
    <row r="66" spans="1:2" ht="14.25">
      <c r="A66" s="10" t="s">
        <v>338</v>
      </c>
      <c r="B66" s="10">
        <v>1</v>
      </c>
    </row>
    <row r="67" spans="1:2" ht="14.25">
      <c r="A67" s="10" t="s">
        <v>339</v>
      </c>
      <c r="B67" s="10">
        <v>1</v>
      </c>
    </row>
    <row r="68" spans="1:2" ht="14.25">
      <c r="A68" s="10" t="s">
        <v>340</v>
      </c>
      <c r="B68" s="10">
        <v>1</v>
      </c>
    </row>
    <row r="69" spans="1:2" ht="14.25">
      <c r="A69" s="10" t="s">
        <v>341</v>
      </c>
      <c r="B69" s="10">
        <v>1</v>
      </c>
    </row>
    <row r="70" spans="1:2" ht="14.25">
      <c r="A70" s="10" t="s">
        <v>342</v>
      </c>
      <c r="B70" s="10">
        <v>1</v>
      </c>
    </row>
    <row r="71" spans="1:2" ht="14.25">
      <c r="A71" s="10" t="s">
        <v>343</v>
      </c>
      <c r="B71" s="10">
        <v>1</v>
      </c>
    </row>
    <row r="72" spans="1:2" ht="14.25">
      <c r="A72" s="10" t="s">
        <v>344</v>
      </c>
      <c r="B72" s="10">
        <v>1</v>
      </c>
    </row>
    <row r="73" spans="1:2" ht="14.25">
      <c r="A73" s="10" t="s">
        <v>345</v>
      </c>
      <c r="B73" s="10">
        <v>1</v>
      </c>
    </row>
    <row r="74" spans="1:2" ht="14.25">
      <c r="A74" s="10" t="s">
        <v>346</v>
      </c>
      <c r="B74" s="10">
        <v>1</v>
      </c>
    </row>
    <row r="75" spans="1:2" ht="14.25">
      <c r="A75" s="10" t="s">
        <v>347</v>
      </c>
      <c r="B75" s="10">
        <v>1</v>
      </c>
    </row>
    <row r="76" spans="1:2" ht="14.25">
      <c r="A76" s="10" t="s">
        <v>348</v>
      </c>
      <c r="B76" s="10">
        <v>1</v>
      </c>
    </row>
    <row r="77" spans="1:2" ht="14.25">
      <c r="A77" s="10" t="s">
        <v>349</v>
      </c>
      <c r="B77" s="10">
        <v>1</v>
      </c>
    </row>
    <row r="78" spans="1:2" ht="14.25">
      <c r="A78" s="10" t="s">
        <v>350</v>
      </c>
      <c r="B78" s="10">
        <v>1</v>
      </c>
    </row>
    <row r="79" spans="1:2" ht="14.25">
      <c r="A79" s="10" t="s">
        <v>351</v>
      </c>
      <c r="B79" s="10">
        <v>1</v>
      </c>
    </row>
    <row r="80" spans="1:2" ht="14.25">
      <c r="A80" s="10" t="s">
        <v>352</v>
      </c>
      <c r="B80" s="10">
        <v>1</v>
      </c>
    </row>
    <row r="81" spans="1:2" ht="14.25">
      <c r="A81" s="10" t="s">
        <v>353</v>
      </c>
      <c r="B81" s="10">
        <v>1</v>
      </c>
    </row>
    <row r="82" spans="1:2" ht="14.25">
      <c r="A82" s="10" t="s">
        <v>354</v>
      </c>
      <c r="B82" s="10">
        <v>1</v>
      </c>
    </row>
    <row r="83" spans="1:2" ht="14.25">
      <c r="A83" s="10" t="s">
        <v>355</v>
      </c>
      <c r="B83" s="10">
        <v>1</v>
      </c>
    </row>
    <row r="84" spans="1:2" ht="14.25">
      <c r="A84" s="10" t="s">
        <v>356</v>
      </c>
      <c r="B84" s="10">
        <v>1</v>
      </c>
    </row>
    <row r="85" spans="1:2" ht="14.25">
      <c r="A85" s="10" t="s">
        <v>357</v>
      </c>
      <c r="B85" s="10">
        <v>1</v>
      </c>
    </row>
    <row r="86" spans="1:2" ht="14.25">
      <c r="A86" s="10" t="s">
        <v>358</v>
      </c>
      <c r="B86" s="10">
        <v>1</v>
      </c>
    </row>
    <row r="87" spans="1:2" ht="14.25">
      <c r="A87" s="10" t="s">
        <v>359</v>
      </c>
      <c r="B87" s="10">
        <v>1</v>
      </c>
    </row>
    <row r="88" spans="1:2" ht="14.25">
      <c r="A88" s="10" t="s">
        <v>360</v>
      </c>
      <c r="B88" s="10">
        <v>1</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AS185"/>
  <sheetViews>
    <sheetView zoomScaleNormal="100" workbookViewId="0">
      <pane xSplit="2" ySplit="7" topLeftCell="C8" activePane="bottomRight" state="frozen"/>
      <selection pane="topRight" activeCell="C1" sqref="C1"/>
      <selection pane="bottomLeft" activeCell="A8" sqref="A8"/>
      <selection pane="bottomRight" activeCell="C28" sqref="C28"/>
    </sheetView>
  </sheetViews>
  <sheetFormatPr defaultColWidth="9" defaultRowHeight="18.75"/>
  <cols>
    <col min="1" max="1" width="4.125" style="1" customWidth="1"/>
    <col min="2" max="2" width="8" style="1" customWidth="1"/>
    <col min="3" max="3" width="17.375" style="25" customWidth="1"/>
    <col min="4" max="5" width="3.5" style="1" customWidth="1"/>
    <col min="6" max="17" width="4.25" style="1" customWidth="1"/>
    <col min="18" max="18" width="3.5" style="1" customWidth="1"/>
    <col min="19" max="20" width="3.125" style="1" customWidth="1"/>
    <col min="21" max="21" width="3.25" style="1" customWidth="1"/>
    <col min="22" max="22" width="4.5" style="1" hidden="1" customWidth="1"/>
    <col min="23" max="25" width="5.125" style="1" hidden="1" customWidth="1"/>
    <col min="26" max="26" width="5.25" style="1" hidden="1" customWidth="1"/>
    <col min="27" max="27" width="5.125" style="1" hidden="1" customWidth="1"/>
    <col min="28" max="30" width="5" style="1" hidden="1" customWidth="1"/>
    <col min="31" max="34" width="4.75" style="1" hidden="1" customWidth="1"/>
    <col min="35" max="35" width="3.125" style="1" hidden="1" customWidth="1"/>
    <col min="36" max="36" width="6" style="1" hidden="1" customWidth="1"/>
    <col min="37" max="39" width="5.125" style="1" hidden="1" customWidth="1"/>
    <col min="40" max="40" width="5.25" style="1" hidden="1" customWidth="1"/>
    <col min="41" max="41" width="5.125" style="1" hidden="1" customWidth="1"/>
    <col min="42" max="42" width="5" style="1" hidden="1" customWidth="1"/>
    <col min="43" max="44" width="4.875" style="1" hidden="1" customWidth="1"/>
    <col min="45" max="45" width="4.125" style="1" hidden="1" customWidth="1"/>
    <col min="46" max="16384" width="9" style="1"/>
  </cols>
  <sheetData>
    <row r="1" spans="1:44" ht="24.75">
      <c r="A1" s="118" t="s">
        <v>265</v>
      </c>
      <c r="B1" s="118"/>
      <c r="C1" s="118"/>
      <c r="D1" s="118"/>
      <c r="E1" s="118"/>
      <c r="F1" s="118"/>
      <c r="G1" s="118"/>
      <c r="H1" s="118"/>
      <c r="I1" s="118"/>
      <c r="J1" s="118"/>
      <c r="K1" s="118"/>
      <c r="L1" s="118"/>
      <c r="M1" s="118"/>
      <c r="N1" s="118"/>
      <c r="O1" s="118"/>
      <c r="P1" s="118"/>
      <c r="Q1" s="118"/>
      <c r="R1" s="118"/>
      <c r="S1" s="40"/>
    </row>
    <row r="2" spans="1:44" ht="21.95" customHeight="1">
      <c r="A2" s="119" t="s">
        <v>133</v>
      </c>
      <c r="B2" s="119"/>
      <c r="C2" s="119"/>
      <c r="D2" s="119"/>
      <c r="E2" s="119"/>
      <c r="F2" s="119"/>
      <c r="G2" s="119"/>
      <c r="H2" s="119"/>
      <c r="I2" s="119"/>
      <c r="J2" s="119"/>
      <c r="K2" s="2"/>
      <c r="L2" s="2"/>
      <c r="M2" s="2"/>
      <c r="N2" s="2"/>
      <c r="O2" s="119" t="s">
        <v>134</v>
      </c>
      <c r="P2" s="119"/>
      <c r="Q2" s="119"/>
      <c r="R2" s="3" t="b">
        <v>0</v>
      </c>
      <c r="S2" s="3"/>
    </row>
    <row r="3" spans="1:44" ht="9" customHeight="1">
      <c r="A3" s="2"/>
      <c r="B3" s="2"/>
      <c r="C3" s="2"/>
      <c r="D3" s="2"/>
      <c r="E3" s="2"/>
      <c r="F3" s="2"/>
      <c r="G3" s="2"/>
      <c r="H3" s="2"/>
      <c r="I3" s="2"/>
      <c r="J3" s="2"/>
      <c r="K3" s="2"/>
      <c r="L3" s="2"/>
      <c r="M3" s="2"/>
      <c r="N3" s="2"/>
      <c r="O3" s="2"/>
      <c r="P3" s="2"/>
      <c r="Q3" s="2"/>
      <c r="R3" s="2"/>
      <c r="S3" s="2"/>
    </row>
    <row r="4" spans="1:44" ht="30" customHeight="1">
      <c r="A4" s="187" t="s">
        <v>106</v>
      </c>
      <c r="B4" s="187"/>
      <c r="C4" s="81"/>
      <c r="D4" s="187" t="s">
        <v>107</v>
      </c>
      <c r="E4" s="187"/>
      <c r="F4" s="188"/>
      <c r="G4" s="188"/>
      <c r="H4" s="188"/>
      <c r="I4" s="188"/>
      <c r="J4" s="188"/>
      <c r="K4" s="188"/>
      <c r="L4" s="188"/>
      <c r="M4" s="187" t="s">
        <v>108</v>
      </c>
      <c r="N4" s="187"/>
      <c r="O4" s="188"/>
      <c r="P4" s="188"/>
      <c r="Q4" s="188"/>
      <c r="R4" s="188"/>
      <c r="S4" s="78"/>
    </row>
    <row r="5" spans="1:44" ht="9" customHeight="1" thickBot="1">
      <c r="A5" s="4"/>
      <c r="B5" s="4"/>
      <c r="C5" s="4"/>
      <c r="D5" s="4"/>
      <c r="E5" s="4"/>
      <c r="F5" s="4"/>
      <c r="G5" s="4"/>
      <c r="H5" s="4"/>
      <c r="I5" s="4"/>
      <c r="J5" s="4"/>
      <c r="K5" s="4"/>
      <c r="L5" s="4"/>
      <c r="M5" s="4"/>
      <c r="N5" s="4"/>
      <c r="O5" s="4"/>
      <c r="P5" s="4"/>
      <c r="Q5" s="4"/>
      <c r="R5" s="4"/>
      <c r="S5" s="2"/>
    </row>
    <row r="6" spans="1:44" ht="20.25" customHeight="1" thickTop="1" thickBot="1">
      <c r="A6" s="99" t="s">
        <v>0</v>
      </c>
      <c r="B6" s="100"/>
      <c r="C6" s="126" t="s">
        <v>23</v>
      </c>
      <c r="D6" s="195" t="s">
        <v>1</v>
      </c>
      <c r="E6" s="197" t="s">
        <v>2</v>
      </c>
      <c r="F6" s="199" t="s">
        <v>65</v>
      </c>
      <c r="G6" s="112"/>
      <c r="H6" s="112"/>
      <c r="I6" s="112" t="s">
        <v>66</v>
      </c>
      <c r="J6" s="112"/>
      <c r="K6" s="112"/>
      <c r="L6" s="112" t="s">
        <v>67</v>
      </c>
      <c r="M6" s="112"/>
      <c r="N6" s="112"/>
      <c r="O6" s="112" t="s">
        <v>68</v>
      </c>
      <c r="P6" s="112"/>
      <c r="Q6" s="112"/>
      <c r="R6" s="192" t="s">
        <v>78</v>
      </c>
      <c r="S6" s="115" t="s">
        <v>271</v>
      </c>
      <c r="T6" s="113" t="s">
        <v>183</v>
      </c>
      <c r="U6" s="109" t="s">
        <v>361</v>
      </c>
      <c r="V6" s="5"/>
      <c r="W6" s="117" t="s">
        <v>93</v>
      </c>
      <c r="X6" s="117"/>
      <c r="Y6" s="117"/>
      <c r="Z6" s="117"/>
      <c r="AA6" s="117"/>
      <c r="AB6" s="117"/>
      <c r="AC6" s="117"/>
      <c r="AD6" s="117"/>
      <c r="AE6" s="191" t="s">
        <v>65</v>
      </c>
      <c r="AF6" s="191" t="s">
        <v>66</v>
      </c>
      <c r="AG6" s="191" t="s">
        <v>67</v>
      </c>
      <c r="AH6" s="191" t="s">
        <v>68</v>
      </c>
      <c r="AJ6" s="189" t="s">
        <v>137</v>
      </c>
      <c r="AK6" s="117" t="s">
        <v>93</v>
      </c>
      <c r="AL6" s="117"/>
      <c r="AM6" s="117"/>
      <c r="AN6" s="117"/>
      <c r="AO6" s="117"/>
      <c r="AP6" s="117"/>
      <c r="AQ6" s="117"/>
      <c r="AR6" s="117"/>
    </row>
    <row r="7" spans="1:44" ht="16.5" customHeight="1" thickTop="1" thickBot="1">
      <c r="A7" s="103"/>
      <c r="B7" s="104"/>
      <c r="C7" s="194"/>
      <c r="D7" s="196"/>
      <c r="E7" s="198"/>
      <c r="F7" s="6" t="s">
        <v>63</v>
      </c>
      <c r="G7" s="7" t="s">
        <v>64</v>
      </c>
      <c r="H7" s="7" t="s">
        <v>95</v>
      </c>
      <c r="I7" s="8" t="s">
        <v>63</v>
      </c>
      <c r="J7" s="7" t="s">
        <v>64</v>
      </c>
      <c r="K7" s="7" t="s">
        <v>95</v>
      </c>
      <c r="L7" s="8" t="s">
        <v>63</v>
      </c>
      <c r="M7" s="7" t="s">
        <v>64</v>
      </c>
      <c r="N7" s="7" t="s">
        <v>95</v>
      </c>
      <c r="O7" s="8" t="s">
        <v>63</v>
      </c>
      <c r="P7" s="7" t="s">
        <v>64</v>
      </c>
      <c r="Q7" s="7" t="s">
        <v>95</v>
      </c>
      <c r="R7" s="193"/>
      <c r="S7" s="116"/>
      <c r="T7" s="114"/>
      <c r="U7" s="109"/>
      <c r="V7" s="5"/>
      <c r="W7" s="83" t="s">
        <v>70</v>
      </c>
      <c r="X7" s="83" t="s">
        <v>71</v>
      </c>
      <c r="Y7" s="83" t="s">
        <v>72</v>
      </c>
      <c r="Z7" s="83" t="s">
        <v>73</v>
      </c>
      <c r="AA7" s="83" t="s">
        <v>74</v>
      </c>
      <c r="AB7" s="83" t="s">
        <v>75</v>
      </c>
      <c r="AC7" s="82" t="s">
        <v>76</v>
      </c>
      <c r="AD7" s="83" t="s">
        <v>77</v>
      </c>
      <c r="AE7" s="191"/>
      <c r="AF7" s="191"/>
      <c r="AG7" s="191"/>
      <c r="AH7" s="191"/>
      <c r="AJ7" s="190"/>
      <c r="AK7" s="83" t="s">
        <v>70</v>
      </c>
      <c r="AL7" s="83" t="s">
        <v>71</v>
      </c>
      <c r="AM7" s="83" t="s">
        <v>72</v>
      </c>
      <c r="AN7" s="83" t="s">
        <v>73</v>
      </c>
      <c r="AO7" s="83" t="s">
        <v>74</v>
      </c>
      <c r="AP7" s="83" t="s">
        <v>75</v>
      </c>
      <c r="AQ7" s="82" t="s">
        <v>76</v>
      </c>
      <c r="AR7" s="83" t="s">
        <v>77</v>
      </c>
    </row>
    <row r="8" spans="1:44" ht="18" customHeight="1" thickTop="1" thickBot="1">
      <c r="A8" s="164" t="s">
        <v>3</v>
      </c>
      <c r="B8" s="165"/>
      <c r="C8" s="61"/>
      <c r="D8" s="11" t="s">
        <v>144</v>
      </c>
      <c r="E8" s="76"/>
      <c r="F8" s="13"/>
      <c r="G8" s="14"/>
      <c r="H8" s="11">
        <f>F8+G8</f>
        <v>0</v>
      </c>
      <c r="I8" s="14"/>
      <c r="J8" s="14"/>
      <c r="K8" s="11">
        <f>I8+J8+H8</f>
        <v>0</v>
      </c>
      <c r="L8" s="14"/>
      <c r="M8" s="14"/>
      <c r="N8" s="11">
        <f>L8+M8+K8</f>
        <v>0</v>
      </c>
      <c r="O8" s="14"/>
      <c r="P8" s="14"/>
      <c r="Q8" s="11">
        <f>O8+P8+N8</f>
        <v>0</v>
      </c>
      <c r="R8" s="70"/>
      <c r="S8" s="111" t="s">
        <v>272</v>
      </c>
      <c r="T8" s="111" t="s">
        <v>181</v>
      </c>
      <c r="U8" s="110" t="s">
        <v>362</v>
      </c>
      <c r="V8" s="16"/>
      <c r="W8" s="83">
        <v>2</v>
      </c>
      <c r="X8" s="83">
        <v>1</v>
      </c>
      <c r="Y8" s="83"/>
      <c r="Z8" s="83"/>
      <c r="AA8" s="83"/>
      <c r="AB8" s="83"/>
      <c r="AC8" s="82"/>
      <c r="AD8" s="83"/>
      <c r="AE8" s="82">
        <f>IF(ISBLANK(R8),0,IFERROR(VLOOKUP(R8,$W$150:$X$155,2,FALSE),0))*H8</f>
        <v>0</v>
      </c>
      <c r="AF8" s="82">
        <f>IF(ISBLANK(R8),0,IFERROR(VLOOKUP(R8,$W$150:$X$155,2,FALSE),0))*K8</f>
        <v>0</v>
      </c>
      <c r="AG8" s="82">
        <f>IF(ISBLANK(R8),0,IFERROR(VLOOKUP(R8,$W$150:$X$155,2,FALSE),0))*N8</f>
        <v>0</v>
      </c>
      <c r="AH8" s="82">
        <f>IF(ISBLANK(R8),0,IFERROR(VLOOKUP(R8,$W$150:$X$155,2,FALSE),0))*Q8</f>
        <v>0</v>
      </c>
      <c r="AJ8" s="25">
        <f>IF(OR(D8="○",D8="△1",D8="△2",D8="△3"),1,0)</f>
        <v>1</v>
      </c>
      <c r="AK8" s="83">
        <f>IF(ISBLANK(W8),"",1)</f>
        <v>1</v>
      </c>
      <c r="AL8" s="83">
        <f t="shared" ref="AL8:AR8" si="0">IF(ISBLANK(X8),"",1)</f>
        <v>1</v>
      </c>
      <c r="AM8" s="83" t="str">
        <f t="shared" si="0"/>
        <v/>
      </c>
      <c r="AN8" s="83" t="str">
        <f t="shared" si="0"/>
        <v/>
      </c>
      <c r="AO8" s="83" t="str">
        <f t="shared" si="0"/>
        <v/>
      </c>
      <c r="AP8" s="83" t="str">
        <f t="shared" si="0"/>
        <v/>
      </c>
      <c r="AQ8" s="83" t="str">
        <f t="shared" si="0"/>
        <v/>
      </c>
      <c r="AR8" s="83" t="str">
        <f t="shared" si="0"/>
        <v/>
      </c>
    </row>
    <row r="9" spans="1:44" ht="18" customHeight="1" thickTop="1" thickBot="1">
      <c r="A9" s="166"/>
      <c r="B9" s="167"/>
      <c r="C9" s="62"/>
      <c r="D9" s="17" t="s">
        <v>144</v>
      </c>
      <c r="E9" s="34"/>
      <c r="F9" s="19"/>
      <c r="G9" s="20"/>
      <c r="H9" s="17">
        <f t="shared" ref="H9:H93" si="1">F9+G9</f>
        <v>0</v>
      </c>
      <c r="I9" s="20"/>
      <c r="J9" s="20"/>
      <c r="K9" s="17">
        <f t="shared" ref="K9:K93" si="2">I9+J9+H9</f>
        <v>0</v>
      </c>
      <c r="L9" s="20"/>
      <c r="M9" s="20"/>
      <c r="N9" s="17">
        <f t="shared" ref="N9:N93" si="3">L9+M9+K9</f>
        <v>0</v>
      </c>
      <c r="O9" s="20"/>
      <c r="P9" s="20"/>
      <c r="Q9" s="17">
        <f t="shared" ref="Q9:Q93" si="4">O9+P9+N9</f>
        <v>0</v>
      </c>
      <c r="R9" s="30"/>
      <c r="S9" s="107"/>
      <c r="T9" s="107"/>
      <c r="U9" s="110"/>
      <c r="V9" s="16"/>
      <c r="W9" s="83">
        <v>2</v>
      </c>
      <c r="X9" s="83">
        <v>1</v>
      </c>
      <c r="Y9" s="83"/>
      <c r="Z9" s="83"/>
      <c r="AA9" s="83"/>
      <c r="AB9" s="83"/>
      <c r="AC9" s="82"/>
      <c r="AD9" s="83"/>
      <c r="AE9" s="82">
        <f t="shared" ref="AE9:AE72" si="5">IF(ISBLANK(R9),0,IFERROR(VLOOKUP(R9,$W$150:$X$155,2,FALSE),0))*H9</f>
        <v>0</v>
      </c>
      <c r="AF9" s="82">
        <f t="shared" ref="AF9:AF72" si="6">IF(ISBLANK(R9),0,IFERROR(VLOOKUP(R9,$W$150:$X$155,2,FALSE),0))*K9</f>
        <v>0</v>
      </c>
      <c r="AG9" s="82">
        <f t="shared" ref="AG9:AG72" si="7">IF(ISBLANK(R9),0,IFERROR(VLOOKUP(R9,$W$150:$X$155,2,FALSE),0))*N9</f>
        <v>0</v>
      </c>
      <c r="AH9" s="82">
        <f t="shared" ref="AH9:AH72" si="8">IF(ISBLANK(R9),0,IFERROR(VLOOKUP(R9,$W$150:$X$155,2,FALSE),0))*Q9</f>
        <v>0</v>
      </c>
      <c r="AJ9" s="25">
        <f t="shared" ref="AJ9:AJ72" si="9">IF(OR(D9="○",D9="△1",D9="△2",D9="△3"),1,0)</f>
        <v>1</v>
      </c>
      <c r="AK9" s="83">
        <f t="shared" ref="AK9:AK17" si="10">IF(ISBLANK(W9),"",1)</f>
        <v>1</v>
      </c>
      <c r="AL9" s="83">
        <f t="shared" ref="AL9:AL18" si="11">IF(ISBLANK(X9),"",1)</f>
        <v>1</v>
      </c>
      <c r="AM9" s="83" t="str">
        <f t="shared" ref="AM9:AM18" si="12">IF(ISBLANK(Y9),"",1)</f>
        <v/>
      </c>
      <c r="AN9" s="83" t="str">
        <f t="shared" ref="AN9:AN18" si="13">IF(ISBLANK(Z9),"",1)</f>
        <v/>
      </c>
      <c r="AO9" s="83" t="str">
        <f t="shared" ref="AO9:AO18" si="14">IF(ISBLANK(AA9),"",1)</f>
        <v/>
      </c>
      <c r="AP9" s="83" t="str">
        <f t="shared" ref="AP9:AP18" si="15">IF(ISBLANK(AB9),"",1)</f>
        <v/>
      </c>
      <c r="AQ9" s="83" t="str">
        <f t="shared" ref="AQ9:AQ18" si="16">IF(ISBLANK(AC9),"",1)</f>
        <v/>
      </c>
      <c r="AR9" s="83" t="str">
        <f t="shared" ref="AR9:AR18" si="17">IF(ISBLANK(AD9),"",1)</f>
        <v/>
      </c>
    </row>
    <row r="10" spans="1:44" ht="18" customHeight="1" thickTop="1" thickBot="1">
      <c r="A10" s="166"/>
      <c r="B10" s="167"/>
      <c r="C10" s="62"/>
      <c r="D10" s="17" t="s">
        <v>144</v>
      </c>
      <c r="E10" s="34"/>
      <c r="F10" s="19"/>
      <c r="G10" s="20"/>
      <c r="H10" s="17">
        <f t="shared" si="1"/>
        <v>0</v>
      </c>
      <c r="I10" s="20"/>
      <c r="J10" s="20"/>
      <c r="K10" s="17">
        <f t="shared" si="2"/>
        <v>0</v>
      </c>
      <c r="L10" s="20"/>
      <c r="M10" s="20"/>
      <c r="N10" s="17">
        <f t="shared" si="3"/>
        <v>0</v>
      </c>
      <c r="O10" s="20"/>
      <c r="P10" s="20"/>
      <c r="Q10" s="17">
        <f t="shared" si="4"/>
        <v>0</v>
      </c>
      <c r="R10" s="30"/>
      <c r="S10" s="107"/>
      <c r="T10" s="107"/>
      <c r="U10" s="110"/>
      <c r="V10" s="16"/>
      <c r="W10" s="83">
        <v>2</v>
      </c>
      <c r="X10" s="83">
        <v>1</v>
      </c>
      <c r="Y10" s="83"/>
      <c r="Z10" s="83"/>
      <c r="AA10" s="83"/>
      <c r="AB10" s="83"/>
      <c r="AC10" s="82"/>
      <c r="AD10" s="83"/>
      <c r="AE10" s="82">
        <f t="shared" si="5"/>
        <v>0</v>
      </c>
      <c r="AF10" s="82">
        <f t="shared" si="6"/>
        <v>0</v>
      </c>
      <c r="AG10" s="82">
        <f t="shared" si="7"/>
        <v>0</v>
      </c>
      <c r="AH10" s="82">
        <f t="shared" si="8"/>
        <v>0</v>
      </c>
      <c r="AJ10" s="25">
        <f t="shared" si="9"/>
        <v>1</v>
      </c>
      <c r="AK10" s="83">
        <f t="shared" si="10"/>
        <v>1</v>
      </c>
      <c r="AL10" s="83">
        <f t="shared" si="11"/>
        <v>1</v>
      </c>
      <c r="AM10" s="83" t="str">
        <f t="shared" si="12"/>
        <v/>
      </c>
      <c r="AN10" s="83" t="str">
        <f t="shared" si="13"/>
        <v/>
      </c>
      <c r="AO10" s="83" t="str">
        <f t="shared" si="14"/>
        <v/>
      </c>
      <c r="AP10" s="83" t="str">
        <f t="shared" si="15"/>
        <v/>
      </c>
      <c r="AQ10" s="83" t="str">
        <f t="shared" si="16"/>
        <v/>
      </c>
      <c r="AR10" s="83" t="str">
        <f t="shared" si="17"/>
        <v/>
      </c>
    </row>
    <row r="11" spans="1:44" ht="18" customHeight="1" thickTop="1" thickBot="1">
      <c r="A11" s="166"/>
      <c r="B11" s="167"/>
      <c r="C11" s="62"/>
      <c r="D11" s="17" t="s">
        <v>144</v>
      </c>
      <c r="E11" s="34"/>
      <c r="F11" s="19"/>
      <c r="G11" s="20"/>
      <c r="H11" s="17">
        <f t="shared" si="1"/>
        <v>0</v>
      </c>
      <c r="I11" s="20"/>
      <c r="J11" s="20"/>
      <c r="K11" s="17">
        <f t="shared" si="2"/>
        <v>0</v>
      </c>
      <c r="L11" s="20"/>
      <c r="M11" s="20"/>
      <c r="N11" s="17">
        <f t="shared" si="3"/>
        <v>0</v>
      </c>
      <c r="O11" s="20"/>
      <c r="P11" s="20"/>
      <c r="Q11" s="17">
        <f t="shared" si="4"/>
        <v>0</v>
      </c>
      <c r="R11" s="30"/>
      <c r="S11" s="107"/>
      <c r="T11" s="107"/>
      <c r="U11" s="110"/>
      <c r="V11" s="16"/>
      <c r="W11" s="83">
        <v>2</v>
      </c>
      <c r="X11" s="83">
        <v>1</v>
      </c>
      <c r="Y11" s="83"/>
      <c r="Z11" s="83"/>
      <c r="AA11" s="83"/>
      <c r="AB11" s="83"/>
      <c r="AC11" s="82"/>
      <c r="AD11" s="83"/>
      <c r="AE11" s="82">
        <f t="shared" si="5"/>
        <v>0</v>
      </c>
      <c r="AF11" s="82">
        <f t="shared" si="6"/>
        <v>0</v>
      </c>
      <c r="AG11" s="82">
        <f t="shared" si="7"/>
        <v>0</v>
      </c>
      <c r="AH11" s="82">
        <f t="shared" si="8"/>
        <v>0</v>
      </c>
      <c r="AJ11" s="25">
        <f t="shared" si="9"/>
        <v>1</v>
      </c>
      <c r="AK11" s="83">
        <f t="shared" si="10"/>
        <v>1</v>
      </c>
      <c r="AL11" s="83">
        <f t="shared" si="11"/>
        <v>1</v>
      </c>
      <c r="AM11" s="83" t="str">
        <f t="shared" si="12"/>
        <v/>
      </c>
      <c r="AN11" s="83" t="str">
        <f t="shared" si="13"/>
        <v/>
      </c>
      <c r="AO11" s="83" t="str">
        <f t="shared" si="14"/>
        <v/>
      </c>
      <c r="AP11" s="83" t="str">
        <f t="shared" si="15"/>
        <v/>
      </c>
      <c r="AQ11" s="83" t="str">
        <f t="shared" si="16"/>
        <v/>
      </c>
      <c r="AR11" s="83" t="str">
        <f t="shared" si="17"/>
        <v/>
      </c>
    </row>
    <row r="12" spans="1:44" ht="18" customHeight="1" thickTop="1" thickBot="1">
      <c r="A12" s="166"/>
      <c r="B12" s="167"/>
      <c r="C12" s="62"/>
      <c r="D12" s="17" t="s">
        <v>144</v>
      </c>
      <c r="E12" s="34"/>
      <c r="F12" s="19"/>
      <c r="G12" s="20"/>
      <c r="H12" s="17">
        <f t="shared" si="1"/>
        <v>0</v>
      </c>
      <c r="I12" s="20"/>
      <c r="J12" s="20"/>
      <c r="K12" s="17">
        <f t="shared" si="2"/>
        <v>0</v>
      </c>
      <c r="L12" s="20"/>
      <c r="M12" s="20"/>
      <c r="N12" s="17">
        <f t="shared" si="3"/>
        <v>0</v>
      </c>
      <c r="O12" s="20"/>
      <c r="P12" s="20"/>
      <c r="Q12" s="17">
        <f t="shared" si="4"/>
        <v>0</v>
      </c>
      <c r="R12" s="30"/>
      <c r="S12" s="107"/>
      <c r="T12" s="107"/>
      <c r="U12" s="110"/>
      <c r="V12" s="16"/>
      <c r="W12" s="83">
        <v>2</v>
      </c>
      <c r="X12" s="83">
        <v>1</v>
      </c>
      <c r="Y12" s="83"/>
      <c r="Z12" s="83"/>
      <c r="AA12" s="83"/>
      <c r="AB12" s="83"/>
      <c r="AC12" s="82"/>
      <c r="AD12" s="83"/>
      <c r="AE12" s="82">
        <f t="shared" si="5"/>
        <v>0</v>
      </c>
      <c r="AF12" s="82">
        <f t="shared" si="6"/>
        <v>0</v>
      </c>
      <c r="AG12" s="82">
        <f t="shared" si="7"/>
        <v>0</v>
      </c>
      <c r="AH12" s="82">
        <f t="shared" si="8"/>
        <v>0</v>
      </c>
      <c r="AJ12" s="25">
        <f t="shared" si="9"/>
        <v>1</v>
      </c>
      <c r="AK12" s="83">
        <f t="shared" si="10"/>
        <v>1</v>
      </c>
      <c r="AL12" s="83">
        <f t="shared" si="11"/>
        <v>1</v>
      </c>
      <c r="AM12" s="83" t="str">
        <f t="shared" si="12"/>
        <v/>
      </c>
      <c r="AN12" s="83" t="str">
        <f t="shared" si="13"/>
        <v/>
      </c>
      <c r="AO12" s="83" t="str">
        <f t="shared" si="14"/>
        <v/>
      </c>
      <c r="AP12" s="83" t="str">
        <f t="shared" si="15"/>
        <v/>
      </c>
      <c r="AQ12" s="83" t="str">
        <f t="shared" si="16"/>
        <v/>
      </c>
      <c r="AR12" s="83" t="str">
        <f t="shared" si="17"/>
        <v/>
      </c>
    </row>
    <row r="13" spans="1:44" ht="18" customHeight="1" thickTop="1" thickBot="1">
      <c r="A13" s="166"/>
      <c r="B13" s="167"/>
      <c r="C13" s="62"/>
      <c r="D13" s="17" t="str">
        <f>IF(ISBLANK(C13),"",IF(SUM($E$8:$E12)+E13&lt;=10,"○",""))</f>
        <v/>
      </c>
      <c r="E13" s="34"/>
      <c r="F13" s="19"/>
      <c r="G13" s="20"/>
      <c r="H13" s="17">
        <f t="shared" si="1"/>
        <v>0</v>
      </c>
      <c r="I13" s="20"/>
      <c r="J13" s="20"/>
      <c r="K13" s="17">
        <f t="shared" si="2"/>
        <v>0</v>
      </c>
      <c r="L13" s="20"/>
      <c r="M13" s="20"/>
      <c r="N13" s="17">
        <f t="shared" si="3"/>
        <v>0</v>
      </c>
      <c r="O13" s="20"/>
      <c r="P13" s="20"/>
      <c r="Q13" s="17">
        <v>0</v>
      </c>
      <c r="R13" s="30"/>
      <c r="S13" s="107"/>
      <c r="T13" s="107"/>
      <c r="U13" s="110"/>
      <c r="V13" s="16"/>
      <c r="W13" s="83">
        <v>2</v>
      </c>
      <c r="X13" s="83">
        <v>1</v>
      </c>
      <c r="Y13" s="83"/>
      <c r="Z13" s="83"/>
      <c r="AA13" s="83"/>
      <c r="AB13" s="83"/>
      <c r="AC13" s="82"/>
      <c r="AD13" s="83"/>
      <c r="AE13" s="82">
        <f t="shared" si="5"/>
        <v>0</v>
      </c>
      <c r="AF13" s="82">
        <f t="shared" si="6"/>
        <v>0</v>
      </c>
      <c r="AG13" s="82">
        <f t="shared" si="7"/>
        <v>0</v>
      </c>
      <c r="AH13" s="82">
        <f t="shared" si="8"/>
        <v>0</v>
      </c>
      <c r="AJ13" s="25">
        <f t="shared" si="9"/>
        <v>0</v>
      </c>
      <c r="AK13" s="83">
        <f t="shared" si="10"/>
        <v>1</v>
      </c>
      <c r="AL13" s="83">
        <f t="shared" si="11"/>
        <v>1</v>
      </c>
      <c r="AM13" s="83" t="str">
        <f t="shared" si="12"/>
        <v/>
      </c>
      <c r="AN13" s="83" t="str">
        <f t="shared" si="13"/>
        <v/>
      </c>
      <c r="AO13" s="83" t="str">
        <f t="shared" si="14"/>
        <v/>
      </c>
      <c r="AP13" s="83" t="str">
        <f t="shared" si="15"/>
        <v/>
      </c>
      <c r="AQ13" s="83" t="str">
        <f t="shared" si="16"/>
        <v/>
      </c>
      <c r="AR13" s="83" t="str">
        <f t="shared" si="17"/>
        <v/>
      </c>
    </row>
    <row r="14" spans="1:44" ht="18" customHeight="1" thickTop="1" thickBot="1">
      <c r="A14" s="166"/>
      <c r="B14" s="167"/>
      <c r="C14" s="62"/>
      <c r="D14" s="17" t="str">
        <f>IF(ISBLANK(C14),"",IF(SUM($E$8:$E13)+E14&lt;=10,"○",""))</f>
        <v/>
      </c>
      <c r="E14" s="34"/>
      <c r="F14" s="19"/>
      <c r="G14" s="20"/>
      <c r="H14" s="17">
        <f t="shared" si="1"/>
        <v>0</v>
      </c>
      <c r="I14" s="20"/>
      <c r="J14" s="20"/>
      <c r="K14" s="17">
        <f t="shared" si="2"/>
        <v>0</v>
      </c>
      <c r="L14" s="20"/>
      <c r="M14" s="20"/>
      <c r="N14" s="17">
        <f t="shared" si="3"/>
        <v>0</v>
      </c>
      <c r="O14" s="20"/>
      <c r="P14" s="20"/>
      <c r="Q14" s="17">
        <f t="shared" si="4"/>
        <v>0</v>
      </c>
      <c r="R14" s="30"/>
      <c r="S14" s="107"/>
      <c r="T14" s="107"/>
      <c r="U14" s="110"/>
      <c r="V14" s="16"/>
      <c r="W14" s="83">
        <v>2</v>
      </c>
      <c r="X14" s="83">
        <v>1</v>
      </c>
      <c r="Y14" s="83"/>
      <c r="Z14" s="83"/>
      <c r="AA14" s="83"/>
      <c r="AB14" s="83"/>
      <c r="AC14" s="82"/>
      <c r="AD14" s="83"/>
      <c r="AE14" s="82">
        <f t="shared" si="5"/>
        <v>0</v>
      </c>
      <c r="AF14" s="82">
        <f t="shared" si="6"/>
        <v>0</v>
      </c>
      <c r="AG14" s="82">
        <f t="shared" si="7"/>
        <v>0</v>
      </c>
      <c r="AH14" s="82">
        <f t="shared" si="8"/>
        <v>0</v>
      </c>
      <c r="AJ14" s="25">
        <f t="shared" si="9"/>
        <v>0</v>
      </c>
      <c r="AK14" s="83">
        <f t="shared" si="10"/>
        <v>1</v>
      </c>
      <c r="AL14" s="83">
        <f t="shared" si="11"/>
        <v>1</v>
      </c>
      <c r="AM14" s="83" t="str">
        <f t="shared" si="12"/>
        <v/>
      </c>
      <c r="AN14" s="83" t="str">
        <f t="shared" si="13"/>
        <v/>
      </c>
      <c r="AO14" s="83" t="str">
        <f t="shared" si="14"/>
        <v/>
      </c>
      <c r="AP14" s="83" t="str">
        <f t="shared" si="15"/>
        <v/>
      </c>
      <c r="AQ14" s="83" t="str">
        <f t="shared" si="16"/>
        <v/>
      </c>
      <c r="AR14" s="83" t="str">
        <f t="shared" si="17"/>
        <v/>
      </c>
    </row>
    <row r="15" spans="1:44" ht="18" customHeight="1" thickTop="1" thickBot="1">
      <c r="A15" s="166"/>
      <c r="B15" s="167"/>
      <c r="C15" s="62"/>
      <c r="D15" s="17" t="str">
        <f>IF(ISBLANK(C15),"",IF(SUM($E$8:$E14)+E15&lt;=10,"○",""))</f>
        <v/>
      </c>
      <c r="E15" s="34"/>
      <c r="F15" s="19"/>
      <c r="G15" s="20"/>
      <c r="H15" s="17">
        <f t="shared" si="1"/>
        <v>0</v>
      </c>
      <c r="I15" s="20"/>
      <c r="J15" s="20"/>
      <c r="K15" s="17">
        <f t="shared" si="2"/>
        <v>0</v>
      </c>
      <c r="L15" s="20"/>
      <c r="M15" s="20"/>
      <c r="N15" s="17">
        <f t="shared" si="3"/>
        <v>0</v>
      </c>
      <c r="O15" s="20"/>
      <c r="P15" s="20"/>
      <c r="Q15" s="17">
        <f t="shared" si="4"/>
        <v>0</v>
      </c>
      <c r="R15" s="30"/>
      <c r="S15" s="107"/>
      <c r="T15" s="107"/>
      <c r="U15" s="110"/>
      <c r="V15" s="16"/>
      <c r="W15" s="83">
        <v>2</v>
      </c>
      <c r="X15" s="83">
        <v>1</v>
      </c>
      <c r="Y15" s="83"/>
      <c r="Z15" s="83"/>
      <c r="AA15" s="83"/>
      <c r="AB15" s="83"/>
      <c r="AC15" s="82"/>
      <c r="AD15" s="83"/>
      <c r="AE15" s="82">
        <f t="shared" si="5"/>
        <v>0</v>
      </c>
      <c r="AF15" s="82">
        <f t="shared" si="6"/>
        <v>0</v>
      </c>
      <c r="AG15" s="82">
        <f t="shared" si="7"/>
        <v>0</v>
      </c>
      <c r="AH15" s="82">
        <f t="shared" si="8"/>
        <v>0</v>
      </c>
      <c r="AJ15" s="25">
        <f t="shared" si="9"/>
        <v>0</v>
      </c>
      <c r="AK15" s="83">
        <f t="shared" si="10"/>
        <v>1</v>
      </c>
      <c r="AL15" s="83">
        <f t="shared" si="11"/>
        <v>1</v>
      </c>
      <c r="AM15" s="83" t="str">
        <f t="shared" si="12"/>
        <v/>
      </c>
      <c r="AN15" s="83" t="str">
        <f t="shared" si="13"/>
        <v/>
      </c>
      <c r="AO15" s="83" t="str">
        <f t="shared" si="14"/>
        <v/>
      </c>
      <c r="AP15" s="83" t="str">
        <f t="shared" si="15"/>
        <v/>
      </c>
      <c r="AQ15" s="83" t="str">
        <f t="shared" si="16"/>
        <v/>
      </c>
      <c r="AR15" s="83" t="str">
        <f t="shared" si="17"/>
        <v/>
      </c>
    </row>
    <row r="16" spans="1:44" ht="18" customHeight="1" thickTop="1" thickBot="1">
      <c r="A16" s="166"/>
      <c r="B16" s="167"/>
      <c r="C16" s="62"/>
      <c r="D16" s="17" t="str">
        <f>IF(ISBLANK(C16),"",IF(SUM($E$8:$E15)+E16&lt;=10,"○",""))</f>
        <v/>
      </c>
      <c r="E16" s="34"/>
      <c r="F16" s="19"/>
      <c r="G16" s="20"/>
      <c r="H16" s="17">
        <f t="shared" si="1"/>
        <v>0</v>
      </c>
      <c r="I16" s="20"/>
      <c r="J16" s="20"/>
      <c r="K16" s="17">
        <f t="shared" si="2"/>
        <v>0</v>
      </c>
      <c r="L16" s="20"/>
      <c r="M16" s="20"/>
      <c r="N16" s="17">
        <f t="shared" si="3"/>
        <v>0</v>
      </c>
      <c r="O16" s="20"/>
      <c r="P16" s="20"/>
      <c r="Q16" s="17">
        <f t="shared" si="4"/>
        <v>0</v>
      </c>
      <c r="R16" s="30"/>
      <c r="S16" s="107"/>
      <c r="T16" s="107"/>
      <c r="U16" s="110"/>
      <c r="V16" s="16"/>
      <c r="W16" s="83">
        <v>2</v>
      </c>
      <c r="X16" s="83">
        <v>1</v>
      </c>
      <c r="Y16" s="83"/>
      <c r="Z16" s="83"/>
      <c r="AA16" s="83"/>
      <c r="AB16" s="83"/>
      <c r="AC16" s="82"/>
      <c r="AD16" s="83"/>
      <c r="AE16" s="82">
        <f t="shared" si="5"/>
        <v>0</v>
      </c>
      <c r="AF16" s="82">
        <f t="shared" si="6"/>
        <v>0</v>
      </c>
      <c r="AG16" s="82">
        <f t="shared" si="7"/>
        <v>0</v>
      </c>
      <c r="AH16" s="82">
        <f t="shared" si="8"/>
        <v>0</v>
      </c>
      <c r="AJ16" s="25">
        <f t="shared" si="9"/>
        <v>0</v>
      </c>
      <c r="AK16" s="83">
        <f t="shared" si="10"/>
        <v>1</v>
      </c>
      <c r="AL16" s="83">
        <f t="shared" si="11"/>
        <v>1</v>
      </c>
      <c r="AM16" s="83" t="str">
        <f t="shared" si="12"/>
        <v/>
      </c>
      <c r="AN16" s="83" t="str">
        <f t="shared" si="13"/>
        <v/>
      </c>
      <c r="AO16" s="83" t="str">
        <f t="shared" si="14"/>
        <v/>
      </c>
      <c r="AP16" s="83" t="str">
        <f t="shared" si="15"/>
        <v/>
      </c>
      <c r="AQ16" s="83" t="str">
        <f t="shared" si="16"/>
        <v/>
      </c>
      <c r="AR16" s="83" t="str">
        <f t="shared" si="17"/>
        <v/>
      </c>
    </row>
    <row r="17" spans="1:44" ht="18" customHeight="1" thickTop="1" thickBot="1">
      <c r="A17" s="166"/>
      <c r="B17" s="167"/>
      <c r="C17" s="77"/>
      <c r="D17" s="31" t="str">
        <f>IF(ISBLANK(C17),"",IF(SUM($E$8:$E16)+E17&lt;=10,"○",""))</f>
        <v/>
      </c>
      <c r="E17" s="80"/>
      <c r="F17" s="32"/>
      <c r="G17" s="33"/>
      <c r="H17" s="31">
        <f t="shared" si="1"/>
        <v>0</v>
      </c>
      <c r="I17" s="33"/>
      <c r="J17" s="33"/>
      <c r="K17" s="31">
        <f t="shared" si="2"/>
        <v>0</v>
      </c>
      <c r="L17" s="33"/>
      <c r="M17" s="33"/>
      <c r="N17" s="31">
        <f t="shared" si="3"/>
        <v>0</v>
      </c>
      <c r="O17" s="33"/>
      <c r="P17" s="33"/>
      <c r="Q17" s="31">
        <f t="shared" si="4"/>
        <v>0</v>
      </c>
      <c r="R17" s="71"/>
      <c r="S17" s="107"/>
      <c r="T17" s="108"/>
      <c r="U17" s="110"/>
      <c r="V17" s="16"/>
      <c r="W17" s="83">
        <v>2</v>
      </c>
      <c r="X17" s="83">
        <v>1</v>
      </c>
      <c r="Y17" s="83"/>
      <c r="Z17" s="83"/>
      <c r="AA17" s="83"/>
      <c r="AB17" s="83"/>
      <c r="AC17" s="82"/>
      <c r="AD17" s="83"/>
      <c r="AE17" s="82">
        <f t="shared" si="5"/>
        <v>0</v>
      </c>
      <c r="AF17" s="82">
        <f t="shared" si="6"/>
        <v>0</v>
      </c>
      <c r="AG17" s="82">
        <f t="shared" si="7"/>
        <v>0</v>
      </c>
      <c r="AH17" s="82">
        <f t="shared" si="8"/>
        <v>0</v>
      </c>
      <c r="AJ17" s="25">
        <f t="shared" si="9"/>
        <v>0</v>
      </c>
      <c r="AK17" s="83">
        <f t="shared" si="10"/>
        <v>1</v>
      </c>
      <c r="AL17" s="83">
        <f t="shared" si="11"/>
        <v>1</v>
      </c>
      <c r="AM17" s="83" t="str">
        <f t="shared" si="12"/>
        <v/>
      </c>
      <c r="AN17" s="83" t="str">
        <f t="shared" si="13"/>
        <v/>
      </c>
      <c r="AO17" s="83" t="str">
        <f t="shared" si="14"/>
        <v/>
      </c>
      <c r="AP17" s="83" t="str">
        <f t="shared" si="15"/>
        <v/>
      </c>
      <c r="AQ17" s="83" t="str">
        <f t="shared" si="16"/>
        <v/>
      </c>
      <c r="AR17" s="83" t="str">
        <f t="shared" si="17"/>
        <v/>
      </c>
    </row>
    <row r="18" spans="1:44" ht="18" customHeight="1" thickTop="1" thickBot="1">
      <c r="A18" s="99" t="s">
        <v>5</v>
      </c>
      <c r="B18" s="100"/>
      <c r="C18" s="65" t="s">
        <v>149</v>
      </c>
      <c r="D18" s="11" t="s">
        <v>145</v>
      </c>
      <c r="E18" s="12">
        <v>0.5</v>
      </c>
      <c r="F18" s="13"/>
      <c r="G18" s="14"/>
      <c r="H18" s="11">
        <f t="shared" si="1"/>
        <v>0</v>
      </c>
      <c r="I18" s="14"/>
      <c r="J18" s="14"/>
      <c r="K18" s="11">
        <f t="shared" si="2"/>
        <v>0</v>
      </c>
      <c r="L18" s="14"/>
      <c r="M18" s="14"/>
      <c r="N18" s="11">
        <f t="shared" si="3"/>
        <v>0</v>
      </c>
      <c r="O18" s="14"/>
      <c r="P18" s="14"/>
      <c r="Q18" s="11">
        <f t="shared" si="4"/>
        <v>0</v>
      </c>
      <c r="R18" s="15"/>
      <c r="S18" s="107"/>
      <c r="T18" s="111" t="s">
        <v>182</v>
      </c>
      <c r="U18" s="110" t="s">
        <v>363</v>
      </c>
      <c r="V18" s="16"/>
      <c r="W18" s="83"/>
      <c r="X18" s="83"/>
      <c r="Y18" s="83"/>
      <c r="Z18" s="83"/>
      <c r="AA18" s="83"/>
      <c r="AB18" s="83"/>
      <c r="AC18" s="82"/>
      <c r="AD18" s="83"/>
      <c r="AE18" s="82">
        <f t="shared" si="5"/>
        <v>0</v>
      </c>
      <c r="AF18" s="82">
        <f t="shared" si="6"/>
        <v>0</v>
      </c>
      <c r="AG18" s="82">
        <f t="shared" si="7"/>
        <v>0</v>
      </c>
      <c r="AH18" s="82">
        <f t="shared" si="8"/>
        <v>0</v>
      </c>
      <c r="AJ18" s="25">
        <f t="shared" si="9"/>
        <v>0</v>
      </c>
      <c r="AK18" s="83" t="str">
        <f>IF(ISBLANK(W18),"",1)</f>
        <v/>
      </c>
      <c r="AL18" s="83" t="str">
        <f t="shared" si="11"/>
        <v/>
      </c>
      <c r="AM18" s="83" t="str">
        <f t="shared" si="12"/>
        <v/>
      </c>
      <c r="AN18" s="83" t="str">
        <f t="shared" si="13"/>
        <v/>
      </c>
      <c r="AO18" s="83" t="str">
        <f t="shared" si="14"/>
        <v/>
      </c>
      <c r="AP18" s="83" t="str">
        <f t="shared" si="15"/>
        <v/>
      </c>
      <c r="AQ18" s="83" t="str">
        <f t="shared" si="16"/>
        <v/>
      </c>
      <c r="AR18" s="83" t="str">
        <f t="shared" si="17"/>
        <v/>
      </c>
    </row>
    <row r="19" spans="1:44" ht="18" customHeight="1" thickTop="1" thickBot="1">
      <c r="A19" s="101"/>
      <c r="B19" s="102"/>
      <c r="C19" s="85" t="s">
        <v>148</v>
      </c>
      <c r="D19" s="26" t="s">
        <v>152</v>
      </c>
      <c r="E19" s="27">
        <v>0.5</v>
      </c>
      <c r="F19" s="28"/>
      <c r="G19" s="29"/>
      <c r="H19" s="17">
        <f t="shared" si="1"/>
        <v>0</v>
      </c>
      <c r="I19" s="29"/>
      <c r="J19" s="29"/>
      <c r="K19" s="17">
        <f t="shared" si="2"/>
        <v>0</v>
      </c>
      <c r="L19" s="29"/>
      <c r="M19" s="29"/>
      <c r="N19" s="17">
        <f t="shared" si="3"/>
        <v>0</v>
      </c>
      <c r="O19" s="29"/>
      <c r="P19" s="29"/>
      <c r="Q19" s="17">
        <f t="shared" si="4"/>
        <v>0</v>
      </c>
      <c r="R19" s="30"/>
      <c r="S19" s="107"/>
      <c r="T19" s="107"/>
      <c r="U19" s="110"/>
      <c r="V19" s="16"/>
      <c r="W19" s="83"/>
      <c r="X19" s="83"/>
      <c r="Y19" s="83"/>
      <c r="Z19" s="83"/>
      <c r="AA19" s="83"/>
      <c r="AB19" s="83"/>
      <c r="AC19" s="82"/>
      <c r="AD19" s="83"/>
      <c r="AE19" s="82">
        <f t="shared" si="5"/>
        <v>0</v>
      </c>
      <c r="AF19" s="82">
        <f t="shared" si="6"/>
        <v>0</v>
      </c>
      <c r="AG19" s="82">
        <f t="shared" si="7"/>
        <v>0</v>
      </c>
      <c r="AH19" s="82">
        <f t="shared" si="8"/>
        <v>0</v>
      </c>
      <c r="AJ19" s="25">
        <f t="shared" si="9"/>
        <v>0</v>
      </c>
      <c r="AK19" s="83" t="str">
        <f t="shared" ref="AK19:AK21" si="18">IF(ISBLANK(W19),"",1)</f>
        <v/>
      </c>
      <c r="AL19" s="83" t="str">
        <f t="shared" ref="AL19:AL32" si="19">IF(ISBLANK(X19),"",1)</f>
        <v/>
      </c>
      <c r="AM19" s="83" t="str">
        <f t="shared" ref="AM19:AM32" si="20">IF(ISBLANK(Y19),"",1)</f>
        <v/>
      </c>
      <c r="AN19" s="83" t="str">
        <f t="shared" ref="AN19:AN32" si="21">IF(ISBLANK(Z19),"",1)</f>
        <v/>
      </c>
      <c r="AO19" s="83" t="str">
        <f t="shared" ref="AO19:AO32" si="22">IF(ISBLANK(AA19),"",1)</f>
        <v/>
      </c>
      <c r="AP19" s="83" t="str">
        <f t="shared" ref="AP19:AP32" si="23">IF(ISBLANK(AB19),"",1)</f>
        <v/>
      </c>
      <c r="AQ19" s="83" t="str">
        <f t="shared" ref="AQ19:AQ32" si="24">IF(ISBLANK(AC19),"",1)</f>
        <v/>
      </c>
      <c r="AR19" s="83" t="str">
        <f t="shared" ref="AR19:AR32" si="25">IF(ISBLANK(AD19),"",1)</f>
        <v/>
      </c>
    </row>
    <row r="20" spans="1:44" ht="18" customHeight="1" thickTop="1" thickBot="1">
      <c r="A20" s="101"/>
      <c r="B20" s="102"/>
      <c r="C20" s="85" t="s">
        <v>150</v>
      </c>
      <c r="D20" s="26" t="s">
        <v>152</v>
      </c>
      <c r="E20" s="27">
        <v>0.5</v>
      </c>
      <c r="F20" s="28"/>
      <c r="G20" s="29"/>
      <c r="H20" s="17">
        <f t="shared" si="1"/>
        <v>0</v>
      </c>
      <c r="I20" s="29"/>
      <c r="J20" s="29"/>
      <c r="K20" s="17">
        <f t="shared" si="2"/>
        <v>0</v>
      </c>
      <c r="L20" s="29"/>
      <c r="M20" s="29"/>
      <c r="N20" s="17">
        <f t="shared" si="3"/>
        <v>0</v>
      </c>
      <c r="O20" s="29"/>
      <c r="P20" s="29"/>
      <c r="Q20" s="17">
        <f t="shared" si="4"/>
        <v>0</v>
      </c>
      <c r="R20" s="30"/>
      <c r="S20" s="107"/>
      <c r="T20" s="107"/>
      <c r="U20" s="110"/>
      <c r="V20" s="16"/>
      <c r="W20" s="83"/>
      <c r="X20" s="83"/>
      <c r="Y20" s="83"/>
      <c r="Z20" s="83"/>
      <c r="AA20" s="83"/>
      <c r="AB20" s="83"/>
      <c r="AC20" s="82"/>
      <c r="AD20" s="83"/>
      <c r="AE20" s="82">
        <f t="shared" si="5"/>
        <v>0</v>
      </c>
      <c r="AF20" s="82">
        <f t="shared" si="6"/>
        <v>0</v>
      </c>
      <c r="AG20" s="82">
        <f t="shared" si="7"/>
        <v>0</v>
      </c>
      <c r="AH20" s="82">
        <f t="shared" si="8"/>
        <v>0</v>
      </c>
      <c r="AJ20" s="25">
        <f t="shared" si="9"/>
        <v>0</v>
      </c>
      <c r="AK20" s="83" t="str">
        <f t="shared" si="18"/>
        <v/>
      </c>
      <c r="AL20" s="83" t="str">
        <f t="shared" si="19"/>
        <v/>
      </c>
      <c r="AM20" s="83" t="str">
        <f t="shared" si="20"/>
        <v/>
      </c>
      <c r="AN20" s="83" t="str">
        <f t="shared" si="21"/>
        <v/>
      </c>
      <c r="AO20" s="83" t="str">
        <f t="shared" si="22"/>
        <v/>
      </c>
      <c r="AP20" s="83" t="str">
        <f t="shared" si="23"/>
        <v/>
      </c>
      <c r="AQ20" s="83" t="str">
        <f t="shared" si="24"/>
        <v/>
      </c>
      <c r="AR20" s="83" t="str">
        <f t="shared" si="25"/>
        <v/>
      </c>
    </row>
    <row r="21" spans="1:44" ht="18" customHeight="1" thickTop="1" thickBot="1">
      <c r="A21" s="103"/>
      <c r="B21" s="104"/>
      <c r="C21" s="69" t="s">
        <v>151</v>
      </c>
      <c r="D21" s="9" t="s">
        <v>145</v>
      </c>
      <c r="E21" s="22">
        <v>0.5</v>
      </c>
      <c r="F21" s="23"/>
      <c r="G21" s="24"/>
      <c r="H21" s="9">
        <f t="shared" si="1"/>
        <v>0</v>
      </c>
      <c r="I21" s="24"/>
      <c r="J21" s="24"/>
      <c r="K21" s="9">
        <f t="shared" si="2"/>
        <v>0</v>
      </c>
      <c r="L21" s="24"/>
      <c r="M21" s="24"/>
      <c r="N21" s="9">
        <f t="shared" si="3"/>
        <v>0</v>
      </c>
      <c r="O21" s="24"/>
      <c r="P21" s="24"/>
      <c r="Q21" s="9">
        <f t="shared" si="4"/>
        <v>0</v>
      </c>
      <c r="R21" s="50"/>
      <c r="S21" s="107"/>
      <c r="T21" s="108"/>
      <c r="U21" s="110"/>
      <c r="V21" s="16"/>
      <c r="W21" s="83"/>
      <c r="X21" s="83"/>
      <c r="Y21" s="83"/>
      <c r="Z21" s="83"/>
      <c r="AA21" s="83"/>
      <c r="AB21" s="83"/>
      <c r="AC21" s="82"/>
      <c r="AD21" s="83"/>
      <c r="AE21" s="82">
        <f t="shared" si="5"/>
        <v>0</v>
      </c>
      <c r="AF21" s="82">
        <f t="shared" si="6"/>
        <v>0</v>
      </c>
      <c r="AG21" s="82">
        <f t="shared" si="7"/>
        <v>0</v>
      </c>
      <c r="AH21" s="82">
        <f t="shared" si="8"/>
        <v>0</v>
      </c>
      <c r="AJ21" s="25">
        <f t="shared" si="9"/>
        <v>0</v>
      </c>
      <c r="AK21" s="83" t="str">
        <f t="shared" si="18"/>
        <v/>
      </c>
      <c r="AL21" s="83" t="str">
        <f t="shared" si="19"/>
        <v/>
      </c>
      <c r="AM21" s="83" t="str">
        <f t="shared" si="20"/>
        <v/>
      </c>
      <c r="AN21" s="83" t="str">
        <f t="shared" si="21"/>
        <v/>
      </c>
      <c r="AO21" s="83" t="str">
        <f t="shared" si="22"/>
        <v/>
      </c>
      <c r="AP21" s="83" t="str">
        <f t="shared" si="23"/>
        <v/>
      </c>
      <c r="AQ21" s="83" t="str">
        <f t="shared" si="24"/>
        <v/>
      </c>
      <c r="AR21" s="83" t="str">
        <f t="shared" si="25"/>
        <v/>
      </c>
    </row>
    <row r="22" spans="1:44" ht="18" customHeight="1" thickTop="1" thickBot="1">
      <c r="A22" s="164" t="s">
        <v>6</v>
      </c>
      <c r="B22" s="165"/>
      <c r="C22" s="63" t="s">
        <v>7</v>
      </c>
      <c r="D22" s="17" t="s">
        <v>144</v>
      </c>
      <c r="E22" s="18">
        <v>1</v>
      </c>
      <c r="F22" s="19"/>
      <c r="G22" s="20"/>
      <c r="H22" s="17">
        <f t="shared" si="1"/>
        <v>0</v>
      </c>
      <c r="I22" s="20"/>
      <c r="J22" s="20"/>
      <c r="K22" s="17">
        <f t="shared" si="2"/>
        <v>0</v>
      </c>
      <c r="L22" s="20"/>
      <c r="M22" s="20"/>
      <c r="N22" s="17">
        <f t="shared" si="3"/>
        <v>0</v>
      </c>
      <c r="O22" s="20"/>
      <c r="P22" s="20"/>
      <c r="Q22" s="17">
        <f t="shared" si="4"/>
        <v>0</v>
      </c>
      <c r="R22" s="21"/>
      <c r="S22" s="107"/>
      <c r="T22" s="111" t="str">
        <f>IF($R$2=TRUE,"○※４単位ずつの８単位","○４単位を含む６単位")</f>
        <v>○４単位を含む６単位</v>
      </c>
      <c r="U22" s="110" t="str">
        <f>IF($R$2=TRUE,"○４単位、※８単位の12単位","○４単位を含む８単位")</f>
        <v>○４単位を含む８単位</v>
      </c>
      <c r="V22" s="16"/>
      <c r="W22" s="83">
        <v>1</v>
      </c>
      <c r="X22" s="83"/>
      <c r="Y22" s="83"/>
      <c r="Z22" s="83"/>
      <c r="AA22" s="83"/>
      <c r="AB22" s="83">
        <v>2</v>
      </c>
      <c r="AC22" s="82"/>
      <c r="AD22" s="83"/>
      <c r="AE22" s="82">
        <f t="shared" si="5"/>
        <v>0</v>
      </c>
      <c r="AF22" s="82">
        <f t="shared" si="6"/>
        <v>0</v>
      </c>
      <c r="AG22" s="82">
        <f t="shared" si="7"/>
        <v>0</v>
      </c>
      <c r="AH22" s="82">
        <f t="shared" si="8"/>
        <v>0</v>
      </c>
      <c r="AJ22" s="25">
        <f t="shared" si="9"/>
        <v>1</v>
      </c>
      <c r="AK22" s="83">
        <f>IF(ISBLANK(W22),"",1)</f>
        <v>1</v>
      </c>
      <c r="AL22" s="83" t="str">
        <f t="shared" si="19"/>
        <v/>
      </c>
      <c r="AM22" s="83" t="str">
        <f t="shared" si="20"/>
        <v/>
      </c>
      <c r="AN22" s="83" t="str">
        <f t="shared" si="21"/>
        <v/>
      </c>
      <c r="AO22" s="83" t="str">
        <f t="shared" si="22"/>
        <v/>
      </c>
      <c r="AP22" s="83">
        <f t="shared" si="23"/>
        <v>1</v>
      </c>
      <c r="AQ22" s="83" t="str">
        <f t="shared" si="24"/>
        <v/>
      </c>
      <c r="AR22" s="83" t="str">
        <f t="shared" si="25"/>
        <v/>
      </c>
    </row>
    <row r="23" spans="1:44" ht="18" customHeight="1" thickTop="1" thickBot="1">
      <c r="A23" s="166"/>
      <c r="B23" s="167"/>
      <c r="C23" s="63" t="s">
        <v>105</v>
      </c>
      <c r="D23" s="17" t="s">
        <v>144</v>
      </c>
      <c r="E23" s="18">
        <v>1</v>
      </c>
      <c r="F23" s="19"/>
      <c r="G23" s="20"/>
      <c r="H23" s="17">
        <f t="shared" si="1"/>
        <v>0</v>
      </c>
      <c r="I23" s="20"/>
      <c r="J23" s="20"/>
      <c r="K23" s="17">
        <f t="shared" si="2"/>
        <v>0</v>
      </c>
      <c r="L23" s="20"/>
      <c r="M23" s="20"/>
      <c r="N23" s="17">
        <f t="shared" si="3"/>
        <v>0</v>
      </c>
      <c r="O23" s="20"/>
      <c r="P23" s="20"/>
      <c r="Q23" s="17">
        <f t="shared" si="4"/>
        <v>0</v>
      </c>
      <c r="R23" s="30"/>
      <c r="S23" s="107"/>
      <c r="T23" s="107"/>
      <c r="U23" s="110"/>
      <c r="V23" s="16"/>
      <c r="W23" s="83">
        <v>1</v>
      </c>
      <c r="X23" s="83"/>
      <c r="Y23" s="83"/>
      <c r="Z23" s="83"/>
      <c r="AA23" s="83"/>
      <c r="AB23" s="83">
        <v>2</v>
      </c>
      <c r="AC23" s="82"/>
      <c r="AD23" s="83"/>
      <c r="AE23" s="82">
        <f t="shared" si="5"/>
        <v>0</v>
      </c>
      <c r="AF23" s="82">
        <f t="shared" si="6"/>
        <v>0</v>
      </c>
      <c r="AG23" s="82">
        <f t="shared" si="7"/>
        <v>0</v>
      </c>
      <c r="AH23" s="82">
        <f t="shared" si="8"/>
        <v>0</v>
      </c>
      <c r="AJ23" s="25">
        <f t="shared" si="9"/>
        <v>1</v>
      </c>
      <c r="AK23" s="83">
        <f t="shared" ref="AK23:AK31" si="26">IF(ISBLANK(W23),"",1)</f>
        <v>1</v>
      </c>
      <c r="AL23" s="83" t="str">
        <f t="shared" si="19"/>
        <v/>
      </c>
      <c r="AM23" s="83" t="str">
        <f t="shared" si="20"/>
        <v/>
      </c>
      <c r="AN23" s="83" t="str">
        <f t="shared" si="21"/>
        <v/>
      </c>
      <c r="AO23" s="83" t="str">
        <f t="shared" si="22"/>
        <v/>
      </c>
      <c r="AP23" s="83">
        <f t="shared" si="23"/>
        <v>1</v>
      </c>
      <c r="AQ23" s="83" t="str">
        <f t="shared" si="24"/>
        <v/>
      </c>
      <c r="AR23" s="83" t="str">
        <f t="shared" si="25"/>
        <v/>
      </c>
    </row>
    <row r="24" spans="1:44" ht="18" customHeight="1" thickTop="1" thickBot="1">
      <c r="A24" s="166"/>
      <c r="B24" s="167"/>
      <c r="C24" s="63" t="s">
        <v>138</v>
      </c>
      <c r="D24" s="17" t="s">
        <v>144</v>
      </c>
      <c r="E24" s="18">
        <v>0.5</v>
      </c>
      <c r="F24" s="19"/>
      <c r="G24" s="20"/>
      <c r="H24" s="17">
        <f t="shared" si="1"/>
        <v>0</v>
      </c>
      <c r="I24" s="20"/>
      <c r="J24" s="20"/>
      <c r="K24" s="17">
        <f t="shared" si="2"/>
        <v>0</v>
      </c>
      <c r="L24" s="20"/>
      <c r="M24" s="20"/>
      <c r="N24" s="17">
        <f t="shared" si="3"/>
        <v>0</v>
      </c>
      <c r="O24" s="20"/>
      <c r="P24" s="20"/>
      <c r="Q24" s="17">
        <f t="shared" si="4"/>
        <v>0</v>
      </c>
      <c r="R24" s="30"/>
      <c r="S24" s="107"/>
      <c r="T24" s="107"/>
      <c r="U24" s="110"/>
      <c r="V24" s="16"/>
      <c r="W24" s="83">
        <v>1</v>
      </c>
      <c r="X24" s="83"/>
      <c r="Y24" s="83"/>
      <c r="Z24" s="83"/>
      <c r="AA24" s="83"/>
      <c r="AB24" s="83">
        <v>2</v>
      </c>
      <c r="AC24" s="82"/>
      <c r="AD24" s="83"/>
      <c r="AE24" s="82">
        <f t="shared" si="5"/>
        <v>0</v>
      </c>
      <c r="AF24" s="82">
        <f t="shared" si="6"/>
        <v>0</v>
      </c>
      <c r="AG24" s="82">
        <f t="shared" si="7"/>
        <v>0</v>
      </c>
      <c r="AH24" s="82">
        <f t="shared" si="8"/>
        <v>0</v>
      </c>
      <c r="AJ24" s="25">
        <f t="shared" si="9"/>
        <v>1</v>
      </c>
      <c r="AK24" s="83">
        <f t="shared" si="26"/>
        <v>1</v>
      </c>
      <c r="AL24" s="83" t="str">
        <f t="shared" si="19"/>
        <v/>
      </c>
      <c r="AM24" s="83" t="str">
        <f t="shared" si="20"/>
        <v/>
      </c>
      <c r="AN24" s="83" t="str">
        <f t="shared" si="21"/>
        <v/>
      </c>
      <c r="AO24" s="83" t="str">
        <f t="shared" si="22"/>
        <v/>
      </c>
      <c r="AP24" s="83">
        <f t="shared" si="23"/>
        <v>1</v>
      </c>
      <c r="AQ24" s="83" t="str">
        <f t="shared" si="24"/>
        <v/>
      </c>
      <c r="AR24" s="83" t="str">
        <f t="shared" si="25"/>
        <v/>
      </c>
    </row>
    <row r="25" spans="1:44" ht="18" customHeight="1" thickTop="1" thickBot="1">
      <c r="A25" s="166"/>
      <c r="B25" s="167"/>
      <c r="C25" s="63" t="s">
        <v>139</v>
      </c>
      <c r="D25" s="17" t="s">
        <v>144</v>
      </c>
      <c r="E25" s="18">
        <v>0.5</v>
      </c>
      <c r="F25" s="19"/>
      <c r="G25" s="20"/>
      <c r="H25" s="17">
        <f t="shared" si="1"/>
        <v>0</v>
      </c>
      <c r="I25" s="20"/>
      <c r="J25" s="20"/>
      <c r="K25" s="17">
        <f t="shared" si="2"/>
        <v>0</v>
      </c>
      <c r="L25" s="20"/>
      <c r="M25" s="20"/>
      <c r="N25" s="17">
        <f t="shared" si="3"/>
        <v>0</v>
      </c>
      <c r="O25" s="20"/>
      <c r="P25" s="20"/>
      <c r="Q25" s="17">
        <f t="shared" si="4"/>
        <v>0</v>
      </c>
      <c r="R25" s="30"/>
      <c r="S25" s="107"/>
      <c r="T25" s="107"/>
      <c r="U25" s="110"/>
      <c r="V25" s="16"/>
      <c r="W25" s="83">
        <v>1</v>
      </c>
      <c r="X25" s="83"/>
      <c r="Y25" s="83"/>
      <c r="Z25" s="83"/>
      <c r="AA25" s="83"/>
      <c r="AB25" s="83">
        <v>2</v>
      </c>
      <c r="AC25" s="82"/>
      <c r="AD25" s="83"/>
      <c r="AE25" s="82">
        <f t="shared" si="5"/>
        <v>0</v>
      </c>
      <c r="AF25" s="82">
        <f t="shared" si="6"/>
        <v>0</v>
      </c>
      <c r="AG25" s="82">
        <f t="shared" si="7"/>
        <v>0</v>
      </c>
      <c r="AH25" s="82">
        <f t="shared" si="8"/>
        <v>0</v>
      </c>
      <c r="AJ25" s="25">
        <f t="shared" si="9"/>
        <v>1</v>
      </c>
      <c r="AK25" s="83">
        <f t="shared" si="26"/>
        <v>1</v>
      </c>
      <c r="AL25" s="83" t="str">
        <f t="shared" si="19"/>
        <v/>
      </c>
      <c r="AM25" s="83" t="str">
        <f t="shared" si="20"/>
        <v/>
      </c>
      <c r="AN25" s="83" t="str">
        <f t="shared" si="21"/>
        <v/>
      </c>
      <c r="AO25" s="83" t="str">
        <f t="shared" si="22"/>
        <v/>
      </c>
      <c r="AP25" s="83">
        <f t="shared" si="23"/>
        <v>1</v>
      </c>
      <c r="AQ25" s="83" t="str">
        <f t="shared" si="24"/>
        <v/>
      </c>
      <c r="AR25" s="83" t="str">
        <f t="shared" si="25"/>
        <v/>
      </c>
    </row>
    <row r="26" spans="1:44" ht="18" customHeight="1" thickTop="1" thickBot="1">
      <c r="A26" s="166"/>
      <c r="B26" s="167"/>
      <c r="C26" s="63" t="s">
        <v>140</v>
      </c>
      <c r="D26" s="17" t="s">
        <v>144</v>
      </c>
      <c r="E26" s="18">
        <v>0.5</v>
      </c>
      <c r="F26" s="19"/>
      <c r="G26" s="20"/>
      <c r="H26" s="17">
        <f t="shared" si="1"/>
        <v>0</v>
      </c>
      <c r="I26" s="20"/>
      <c r="J26" s="20"/>
      <c r="K26" s="17">
        <f t="shared" si="2"/>
        <v>0</v>
      </c>
      <c r="L26" s="20"/>
      <c r="M26" s="20"/>
      <c r="N26" s="17">
        <f t="shared" si="3"/>
        <v>0</v>
      </c>
      <c r="O26" s="20"/>
      <c r="P26" s="20"/>
      <c r="Q26" s="17">
        <f t="shared" si="4"/>
        <v>0</v>
      </c>
      <c r="R26" s="30"/>
      <c r="S26" s="107"/>
      <c r="T26" s="107"/>
      <c r="U26" s="110"/>
      <c r="V26" s="16"/>
      <c r="W26" s="83">
        <v>1</v>
      </c>
      <c r="X26" s="83"/>
      <c r="Y26" s="83"/>
      <c r="Z26" s="83"/>
      <c r="AA26" s="83"/>
      <c r="AB26" s="83">
        <v>2</v>
      </c>
      <c r="AC26" s="82"/>
      <c r="AD26" s="83"/>
      <c r="AE26" s="82">
        <f t="shared" si="5"/>
        <v>0</v>
      </c>
      <c r="AF26" s="82">
        <f t="shared" si="6"/>
        <v>0</v>
      </c>
      <c r="AG26" s="82">
        <f t="shared" si="7"/>
        <v>0</v>
      </c>
      <c r="AH26" s="82">
        <f t="shared" si="8"/>
        <v>0</v>
      </c>
      <c r="AJ26" s="25">
        <f t="shared" si="9"/>
        <v>1</v>
      </c>
      <c r="AK26" s="83">
        <f t="shared" si="26"/>
        <v>1</v>
      </c>
      <c r="AL26" s="83" t="str">
        <f t="shared" si="19"/>
        <v/>
      </c>
      <c r="AM26" s="83" t="str">
        <f t="shared" si="20"/>
        <v/>
      </c>
      <c r="AN26" s="83" t="str">
        <f t="shared" si="21"/>
        <v/>
      </c>
      <c r="AO26" s="83" t="str">
        <f t="shared" si="22"/>
        <v/>
      </c>
      <c r="AP26" s="83">
        <f t="shared" si="23"/>
        <v>1</v>
      </c>
      <c r="AQ26" s="83" t="str">
        <f t="shared" si="24"/>
        <v/>
      </c>
      <c r="AR26" s="83" t="str">
        <f t="shared" si="25"/>
        <v/>
      </c>
    </row>
    <row r="27" spans="1:44" ht="18" customHeight="1" thickTop="1" thickBot="1">
      <c r="A27" s="166"/>
      <c r="B27" s="167"/>
      <c r="C27" s="63" t="s">
        <v>141</v>
      </c>
      <c r="D27" s="17" t="s">
        <v>144</v>
      </c>
      <c r="E27" s="18">
        <v>0.5</v>
      </c>
      <c r="F27" s="19"/>
      <c r="G27" s="20"/>
      <c r="H27" s="17">
        <f t="shared" si="1"/>
        <v>0</v>
      </c>
      <c r="I27" s="20"/>
      <c r="J27" s="20"/>
      <c r="K27" s="17">
        <f t="shared" si="2"/>
        <v>0</v>
      </c>
      <c r="L27" s="20"/>
      <c r="M27" s="20"/>
      <c r="N27" s="17">
        <f t="shared" si="3"/>
        <v>0</v>
      </c>
      <c r="O27" s="20"/>
      <c r="P27" s="20"/>
      <c r="Q27" s="17">
        <f t="shared" si="4"/>
        <v>0</v>
      </c>
      <c r="R27" s="30"/>
      <c r="S27" s="107"/>
      <c r="T27" s="107"/>
      <c r="U27" s="110"/>
      <c r="V27" s="16"/>
      <c r="W27" s="83">
        <v>1</v>
      </c>
      <c r="X27" s="83"/>
      <c r="Y27" s="83"/>
      <c r="Z27" s="83"/>
      <c r="AA27" s="83"/>
      <c r="AB27" s="83">
        <v>2</v>
      </c>
      <c r="AC27" s="82"/>
      <c r="AD27" s="83"/>
      <c r="AE27" s="82">
        <f t="shared" si="5"/>
        <v>0</v>
      </c>
      <c r="AF27" s="82">
        <f t="shared" si="6"/>
        <v>0</v>
      </c>
      <c r="AG27" s="82">
        <f t="shared" si="7"/>
        <v>0</v>
      </c>
      <c r="AH27" s="82">
        <f t="shared" si="8"/>
        <v>0</v>
      </c>
      <c r="AJ27" s="25">
        <f t="shared" si="9"/>
        <v>1</v>
      </c>
      <c r="AK27" s="83">
        <f t="shared" si="26"/>
        <v>1</v>
      </c>
      <c r="AL27" s="83" t="str">
        <f t="shared" si="19"/>
        <v/>
      </c>
      <c r="AM27" s="83" t="str">
        <f t="shared" si="20"/>
        <v/>
      </c>
      <c r="AN27" s="83" t="str">
        <f t="shared" si="21"/>
        <v/>
      </c>
      <c r="AO27" s="83" t="str">
        <f t="shared" si="22"/>
        <v/>
      </c>
      <c r="AP27" s="83">
        <f t="shared" si="23"/>
        <v>1</v>
      </c>
      <c r="AQ27" s="83" t="str">
        <f t="shared" si="24"/>
        <v/>
      </c>
      <c r="AR27" s="83" t="str">
        <f t="shared" si="25"/>
        <v/>
      </c>
    </row>
    <row r="28" spans="1:44" ht="18" customHeight="1" thickTop="1" thickBot="1">
      <c r="A28" s="166"/>
      <c r="B28" s="167"/>
      <c r="C28" s="62"/>
      <c r="D28" s="17" t="str">
        <f>IF($R$2=TRUE,"※","")</f>
        <v/>
      </c>
      <c r="E28" s="34"/>
      <c r="F28" s="19"/>
      <c r="G28" s="20"/>
      <c r="H28" s="17">
        <f t="shared" si="1"/>
        <v>0</v>
      </c>
      <c r="I28" s="20"/>
      <c r="J28" s="20"/>
      <c r="K28" s="17">
        <f>I28+J28+H28</f>
        <v>0</v>
      </c>
      <c r="L28" s="20"/>
      <c r="M28" s="20"/>
      <c r="N28" s="17">
        <f>L28+M28+K28</f>
        <v>0</v>
      </c>
      <c r="O28" s="20"/>
      <c r="P28" s="20"/>
      <c r="Q28" s="17">
        <f t="shared" si="4"/>
        <v>0</v>
      </c>
      <c r="R28" s="30"/>
      <c r="S28" s="107"/>
      <c r="T28" s="107"/>
      <c r="U28" s="110"/>
      <c r="V28" s="16"/>
      <c r="W28" s="83">
        <v>1</v>
      </c>
      <c r="X28" s="83"/>
      <c r="Y28" s="83"/>
      <c r="Z28" s="83"/>
      <c r="AA28" s="83"/>
      <c r="AB28" s="83">
        <v>2</v>
      </c>
      <c r="AC28" s="82"/>
      <c r="AD28" s="83"/>
      <c r="AE28" s="82">
        <f t="shared" si="5"/>
        <v>0</v>
      </c>
      <c r="AF28" s="82">
        <f t="shared" si="6"/>
        <v>0</v>
      </c>
      <c r="AG28" s="82">
        <f t="shared" si="7"/>
        <v>0</v>
      </c>
      <c r="AH28" s="82">
        <f t="shared" si="8"/>
        <v>0</v>
      </c>
      <c r="AJ28" s="25">
        <f t="shared" si="9"/>
        <v>0</v>
      </c>
      <c r="AK28" s="83">
        <f t="shared" si="26"/>
        <v>1</v>
      </c>
      <c r="AL28" s="83" t="str">
        <f t="shared" si="19"/>
        <v/>
      </c>
      <c r="AM28" s="83" t="str">
        <f t="shared" si="20"/>
        <v/>
      </c>
      <c r="AN28" s="83" t="str">
        <f t="shared" si="21"/>
        <v/>
      </c>
      <c r="AO28" s="83" t="str">
        <f t="shared" si="22"/>
        <v/>
      </c>
      <c r="AP28" s="83">
        <f t="shared" si="23"/>
        <v>1</v>
      </c>
      <c r="AQ28" s="83" t="str">
        <f t="shared" si="24"/>
        <v/>
      </c>
      <c r="AR28" s="83" t="str">
        <f t="shared" si="25"/>
        <v/>
      </c>
    </row>
    <row r="29" spans="1:44" ht="18" customHeight="1" thickTop="1" thickBot="1">
      <c r="A29" s="166"/>
      <c r="B29" s="167"/>
      <c r="C29" s="62"/>
      <c r="D29" s="17" t="str">
        <f t="shared" ref="D29:D35" si="27">IF($R$2=TRUE,"※","")</f>
        <v/>
      </c>
      <c r="E29" s="34"/>
      <c r="F29" s="19"/>
      <c r="G29" s="20"/>
      <c r="H29" s="17">
        <f t="shared" si="1"/>
        <v>0</v>
      </c>
      <c r="I29" s="20"/>
      <c r="J29" s="20"/>
      <c r="K29" s="17">
        <f t="shared" ref="K29:K34" si="28">I29+J29+H29</f>
        <v>0</v>
      </c>
      <c r="L29" s="20"/>
      <c r="M29" s="20"/>
      <c r="N29" s="17">
        <f t="shared" ref="N29:N34" si="29">L29+M29+K29</f>
        <v>0</v>
      </c>
      <c r="O29" s="20"/>
      <c r="P29" s="20"/>
      <c r="Q29" s="17">
        <f t="shared" si="4"/>
        <v>0</v>
      </c>
      <c r="R29" s="30"/>
      <c r="S29" s="107"/>
      <c r="T29" s="107"/>
      <c r="U29" s="110"/>
      <c r="V29" s="16"/>
      <c r="W29" s="83">
        <v>1</v>
      </c>
      <c r="X29" s="83"/>
      <c r="Y29" s="83"/>
      <c r="Z29" s="83"/>
      <c r="AA29" s="83"/>
      <c r="AB29" s="83">
        <v>2</v>
      </c>
      <c r="AC29" s="82"/>
      <c r="AD29" s="83"/>
      <c r="AE29" s="82">
        <f t="shared" si="5"/>
        <v>0</v>
      </c>
      <c r="AF29" s="82">
        <f t="shared" si="6"/>
        <v>0</v>
      </c>
      <c r="AG29" s="82">
        <f t="shared" si="7"/>
        <v>0</v>
      </c>
      <c r="AH29" s="82">
        <f t="shared" si="8"/>
        <v>0</v>
      </c>
      <c r="AJ29" s="25">
        <f t="shared" si="9"/>
        <v>0</v>
      </c>
      <c r="AK29" s="83">
        <f t="shared" si="26"/>
        <v>1</v>
      </c>
      <c r="AL29" s="83" t="str">
        <f t="shared" si="19"/>
        <v/>
      </c>
      <c r="AM29" s="83" t="str">
        <f t="shared" si="20"/>
        <v/>
      </c>
      <c r="AN29" s="83" t="str">
        <f t="shared" si="21"/>
        <v/>
      </c>
      <c r="AO29" s="83" t="str">
        <f t="shared" si="22"/>
        <v/>
      </c>
      <c r="AP29" s="83">
        <f t="shared" si="23"/>
        <v>1</v>
      </c>
      <c r="AQ29" s="83" t="str">
        <f t="shared" si="24"/>
        <v/>
      </c>
      <c r="AR29" s="83" t="str">
        <f t="shared" si="25"/>
        <v/>
      </c>
    </row>
    <row r="30" spans="1:44" ht="18" customHeight="1" thickTop="1" thickBot="1">
      <c r="A30" s="166"/>
      <c r="B30" s="167"/>
      <c r="C30" s="62"/>
      <c r="D30" s="17" t="str">
        <f t="shared" si="27"/>
        <v/>
      </c>
      <c r="E30" s="34"/>
      <c r="F30" s="19"/>
      <c r="G30" s="20"/>
      <c r="H30" s="17">
        <f t="shared" si="1"/>
        <v>0</v>
      </c>
      <c r="I30" s="20"/>
      <c r="J30" s="20"/>
      <c r="K30" s="17">
        <f t="shared" si="28"/>
        <v>0</v>
      </c>
      <c r="L30" s="20"/>
      <c r="M30" s="20"/>
      <c r="N30" s="17">
        <f t="shared" si="29"/>
        <v>0</v>
      </c>
      <c r="O30" s="20"/>
      <c r="P30" s="20"/>
      <c r="Q30" s="17">
        <f t="shared" si="4"/>
        <v>0</v>
      </c>
      <c r="R30" s="30"/>
      <c r="S30" s="107"/>
      <c r="T30" s="107"/>
      <c r="U30" s="110"/>
      <c r="V30" s="16"/>
      <c r="W30" s="83">
        <v>1</v>
      </c>
      <c r="X30" s="83"/>
      <c r="Y30" s="83"/>
      <c r="Z30" s="83"/>
      <c r="AA30" s="83"/>
      <c r="AB30" s="83">
        <v>2</v>
      </c>
      <c r="AC30" s="82"/>
      <c r="AD30" s="83"/>
      <c r="AE30" s="82">
        <f t="shared" si="5"/>
        <v>0</v>
      </c>
      <c r="AF30" s="82">
        <f t="shared" si="6"/>
        <v>0</v>
      </c>
      <c r="AG30" s="82">
        <f t="shared" si="7"/>
        <v>0</v>
      </c>
      <c r="AH30" s="82">
        <f t="shared" si="8"/>
        <v>0</v>
      </c>
      <c r="AJ30" s="25">
        <f t="shared" si="9"/>
        <v>0</v>
      </c>
      <c r="AK30" s="83">
        <f t="shared" si="26"/>
        <v>1</v>
      </c>
      <c r="AL30" s="83" t="str">
        <f t="shared" si="19"/>
        <v/>
      </c>
      <c r="AM30" s="83" t="str">
        <f t="shared" si="20"/>
        <v/>
      </c>
      <c r="AN30" s="83" t="str">
        <f t="shared" si="21"/>
        <v/>
      </c>
      <c r="AO30" s="83" t="str">
        <f t="shared" si="22"/>
        <v/>
      </c>
      <c r="AP30" s="83">
        <f t="shared" si="23"/>
        <v>1</v>
      </c>
      <c r="AQ30" s="83" t="str">
        <f t="shared" si="24"/>
        <v/>
      </c>
      <c r="AR30" s="83" t="str">
        <f t="shared" si="25"/>
        <v/>
      </c>
    </row>
    <row r="31" spans="1:44" ht="18" customHeight="1" thickTop="1" thickBot="1">
      <c r="A31" s="166"/>
      <c r="B31" s="167"/>
      <c r="C31" s="62"/>
      <c r="D31" s="17" t="str">
        <f t="shared" si="27"/>
        <v/>
      </c>
      <c r="E31" s="34"/>
      <c r="F31" s="19"/>
      <c r="G31" s="20"/>
      <c r="H31" s="17">
        <f t="shared" si="1"/>
        <v>0</v>
      </c>
      <c r="I31" s="20"/>
      <c r="J31" s="20"/>
      <c r="K31" s="17">
        <f t="shared" si="28"/>
        <v>0</v>
      </c>
      <c r="L31" s="20"/>
      <c r="M31" s="20"/>
      <c r="N31" s="17">
        <f t="shared" si="29"/>
        <v>0</v>
      </c>
      <c r="O31" s="20"/>
      <c r="P31" s="20"/>
      <c r="Q31" s="17">
        <f t="shared" si="4"/>
        <v>0</v>
      </c>
      <c r="R31" s="30"/>
      <c r="S31" s="107"/>
      <c r="T31" s="107"/>
      <c r="U31" s="110"/>
      <c r="V31" s="16"/>
      <c r="W31" s="83">
        <v>1</v>
      </c>
      <c r="X31" s="83"/>
      <c r="Y31" s="83"/>
      <c r="Z31" s="83"/>
      <c r="AA31" s="83"/>
      <c r="AB31" s="83">
        <v>2</v>
      </c>
      <c r="AC31" s="82"/>
      <c r="AD31" s="83"/>
      <c r="AE31" s="82">
        <f t="shared" si="5"/>
        <v>0</v>
      </c>
      <c r="AF31" s="82">
        <f t="shared" si="6"/>
        <v>0</v>
      </c>
      <c r="AG31" s="82">
        <f t="shared" si="7"/>
        <v>0</v>
      </c>
      <c r="AH31" s="82">
        <f t="shared" si="8"/>
        <v>0</v>
      </c>
      <c r="AJ31" s="25">
        <f t="shared" si="9"/>
        <v>0</v>
      </c>
      <c r="AK31" s="83">
        <f t="shared" si="26"/>
        <v>1</v>
      </c>
      <c r="AL31" s="83" t="str">
        <f t="shared" si="19"/>
        <v/>
      </c>
      <c r="AM31" s="83" t="str">
        <f t="shared" si="20"/>
        <v/>
      </c>
      <c r="AN31" s="83" t="str">
        <f t="shared" si="21"/>
        <v/>
      </c>
      <c r="AO31" s="83" t="str">
        <f t="shared" si="22"/>
        <v/>
      </c>
      <c r="AP31" s="83">
        <f t="shared" si="23"/>
        <v>1</v>
      </c>
      <c r="AQ31" s="83" t="str">
        <f t="shared" si="24"/>
        <v/>
      </c>
      <c r="AR31" s="83" t="str">
        <f t="shared" si="25"/>
        <v/>
      </c>
    </row>
    <row r="32" spans="1:44" ht="18" customHeight="1" thickTop="1" thickBot="1">
      <c r="A32" s="166"/>
      <c r="B32" s="167"/>
      <c r="C32" s="62"/>
      <c r="D32" s="17" t="str">
        <f t="shared" si="27"/>
        <v/>
      </c>
      <c r="E32" s="34"/>
      <c r="F32" s="19"/>
      <c r="G32" s="20"/>
      <c r="H32" s="17">
        <f t="shared" si="1"/>
        <v>0</v>
      </c>
      <c r="I32" s="20"/>
      <c r="J32" s="20"/>
      <c r="K32" s="17">
        <f t="shared" si="28"/>
        <v>0</v>
      </c>
      <c r="L32" s="20"/>
      <c r="M32" s="20"/>
      <c r="N32" s="17">
        <f t="shared" si="29"/>
        <v>0</v>
      </c>
      <c r="O32" s="20"/>
      <c r="P32" s="20"/>
      <c r="Q32" s="17">
        <f t="shared" si="4"/>
        <v>0</v>
      </c>
      <c r="R32" s="30"/>
      <c r="S32" s="107"/>
      <c r="T32" s="107"/>
      <c r="U32" s="110"/>
      <c r="V32" s="16"/>
      <c r="W32" s="83">
        <v>1</v>
      </c>
      <c r="X32" s="83"/>
      <c r="Y32" s="83"/>
      <c r="Z32" s="83"/>
      <c r="AA32" s="83"/>
      <c r="AB32" s="83">
        <v>2</v>
      </c>
      <c r="AC32" s="82"/>
      <c r="AD32" s="83"/>
      <c r="AE32" s="82">
        <f t="shared" si="5"/>
        <v>0</v>
      </c>
      <c r="AF32" s="82">
        <f t="shared" si="6"/>
        <v>0</v>
      </c>
      <c r="AG32" s="82">
        <f t="shared" si="7"/>
        <v>0</v>
      </c>
      <c r="AH32" s="82">
        <f t="shared" si="8"/>
        <v>0</v>
      </c>
      <c r="AJ32" s="25">
        <f t="shared" si="9"/>
        <v>0</v>
      </c>
      <c r="AK32" s="83">
        <f>IF(ISBLANK(W32),"",1)</f>
        <v>1</v>
      </c>
      <c r="AL32" s="83" t="str">
        <f t="shared" si="19"/>
        <v/>
      </c>
      <c r="AM32" s="83" t="str">
        <f t="shared" si="20"/>
        <v/>
      </c>
      <c r="AN32" s="83" t="str">
        <f t="shared" si="21"/>
        <v/>
      </c>
      <c r="AO32" s="83" t="str">
        <f t="shared" si="22"/>
        <v/>
      </c>
      <c r="AP32" s="83">
        <f t="shared" si="23"/>
        <v>1</v>
      </c>
      <c r="AQ32" s="83" t="str">
        <f t="shared" si="24"/>
        <v/>
      </c>
      <c r="AR32" s="83" t="str">
        <f t="shared" si="25"/>
        <v/>
      </c>
    </row>
    <row r="33" spans="1:44" ht="18" customHeight="1" thickTop="1" thickBot="1">
      <c r="A33" s="166"/>
      <c r="B33" s="167"/>
      <c r="C33" s="62"/>
      <c r="D33" s="17" t="str">
        <f t="shared" si="27"/>
        <v/>
      </c>
      <c r="E33" s="34"/>
      <c r="F33" s="19"/>
      <c r="G33" s="20"/>
      <c r="H33" s="17">
        <f t="shared" si="1"/>
        <v>0</v>
      </c>
      <c r="I33" s="20"/>
      <c r="J33" s="20"/>
      <c r="K33" s="17">
        <f t="shared" si="28"/>
        <v>0</v>
      </c>
      <c r="L33" s="20"/>
      <c r="M33" s="20"/>
      <c r="N33" s="17">
        <f t="shared" si="29"/>
        <v>0</v>
      </c>
      <c r="O33" s="20"/>
      <c r="P33" s="20"/>
      <c r="Q33" s="17">
        <f t="shared" si="4"/>
        <v>0</v>
      </c>
      <c r="R33" s="30"/>
      <c r="S33" s="107"/>
      <c r="T33" s="107"/>
      <c r="U33" s="110"/>
      <c r="V33" s="16"/>
      <c r="W33" s="83">
        <v>1</v>
      </c>
      <c r="X33" s="83"/>
      <c r="Y33" s="83"/>
      <c r="Z33" s="83"/>
      <c r="AA33" s="83"/>
      <c r="AB33" s="83">
        <v>2</v>
      </c>
      <c r="AC33" s="82"/>
      <c r="AD33" s="83"/>
      <c r="AE33" s="82">
        <f t="shared" si="5"/>
        <v>0</v>
      </c>
      <c r="AF33" s="82">
        <f t="shared" si="6"/>
        <v>0</v>
      </c>
      <c r="AG33" s="82">
        <f t="shared" si="7"/>
        <v>0</v>
      </c>
      <c r="AH33" s="82">
        <f t="shared" si="8"/>
        <v>0</v>
      </c>
      <c r="AJ33" s="25">
        <f t="shared" si="9"/>
        <v>0</v>
      </c>
      <c r="AK33" s="83">
        <f t="shared" ref="AK33:AK35" si="30">IF(ISBLANK(W33),"",1)</f>
        <v>1</v>
      </c>
      <c r="AL33" s="83" t="str">
        <f t="shared" ref="AL33:AL96" si="31">IF(ISBLANK(X33),"",1)</f>
        <v/>
      </c>
      <c r="AM33" s="83" t="str">
        <f t="shared" ref="AM33:AM96" si="32">IF(ISBLANK(Y33),"",1)</f>
        <v/>
      </c>
      <c r="AN33" s="83" t="str">
        <f t="shared" ref="AN33:AN96" si="33">IF(ISBLANK(Z33),"",1)</f>
        <v/>
      </c>
      <c r="AO33" s="83" t="str">
        <f t="shared" ref="AO33:AO96" si="34">IF(ISBLANK(AA33),"",1)</f>
        <v/>
      </c>
      <c r="AP33" s="83">
        <f t="shared" ref="AP33:AP96" si="35">IF(ISBLANK(AB33),"",1)</f>
        <v>1</v>
      </c>
      <c r="AQ33" s="83" t="str">
        <f t="shared" ref="AQ33:AQ96" si="36">IF(ISBLANK(AC33),"",1)</f>
        <v/>
      </c>
      <c r="AR33" s="83" t="str">
        <f t="shared" ref="AR33:AR96" si="37">IF(ISBLANK(AD33),"",1)</f>
        <v/>
      </c>
    </row>
    <row r="34" spans="1:44" ht="18" customHeight="1" thickTop="1" thickBot="1">
      <c r="A34" s="166"/>
      <c r="B34" s="167"/>
      <c r="C34" s="62"/>
      <c r="D34" s="17" t="str">
        <f t="shared" si="27"/>
        <v/>
      </c>
      <c r="E34" s="34"/>
      <c r="F34" s="19"/>
      <c r="G34" s="20"/>
      <c r="H34" s="17">
        <f t="shared" si="1"/>
        <v>0</v>
      </c>
      <c r="I34" s="20"/>
      <c r="J34" s="20"/>
      <c r="K34" s="17">
        <f t="shared" si="28"/>
        <v>0</v>
      </c>
      <c r="L34" s="20"/>
      <c r="M34" s="20"/>
      <c r="N34" s="17">
        <f t="shared" si="29"/>
        <v>0</v>
      </c>
      <c r="O34" s="20"/>
      <c r="P34" s="20"/>
      <c r="Q34" s="17">
        <f t="shared" si="4"/>
        <v>0</v>
      </c>
      <c r="R34" s="30"/>
      <c r="S34" s="107"/>
      <c r="T34" s="107"/>
      <c r="U34" s="110"/>
      <c r="V34" s="16"/>
      <c r="W34" s="83">
        <v>1</v>
      </c>
      <c r="X34" s="83"/>
      <c r="Y34" s="83"/>
      <c r="Z34" s="83"/>
      <c r="AA34" s="83"/>
      <c r="AB34" s="83">
        <v>2</v>
      </c>
      <c r="AC34" s="82"/>
      <c r="AD34" s="83"/>
      <c r="AE34" s="82">
        <f t="shared" si="5"/>
        <v>0</v>
      </c>
      <c r="AF34" s="82">
        <f t="shared" si="6"/>
        <v>0</v>
      </c>
      <c r="AG34" s="82">
        <f t="shared" si="7"/>
        <v>0</v>
      </c>
      <c r="AH34" s="82">
        <f t="shared" si="8"/>
        <v>0</v>
      </c>
      <c r="AJ34" s="25">
        <f t="shared" si="9"/>
        <v>0</v>
      </c>
      <c r="AK34" s="83">
        <f t="shared" si="30"/>
        <v>1</v>
      </c>
      <c r="AL34" s="83" t="str">
        <f t="shared" si="31"/>
        <v/>
      </c>
      <c r="AM34" s="83" t="str">
        <f t="shared" si="32"/>
        <v/>
      </c>
      <c r="AN34" s="83" t="str">
        <f t="shared" si="33"/>
        <v/>
      </c>
      <c r="AO34" s="83" t="str">
        <f t="shared" si="34"/>
        <v/>
      </c>
      <c r="AP34" s="83">
        <f t="shared" si="35"/>
        <v>1</v>
      </c>
      <c r="AQ34" s="83" t="str">
        <f t="shared" si="36"/>
        <v/>
      </c>
      <c r="AR34" s="83" t="str">
        <f t="shared" si="37"/>
        <v/>
      </c>
    </row>
    <row r="35" spans="1:44" ht="18" customHeight="1" thickTop="1" thickBot="1">
      <c r="A35" s="168"/>
      <c r="B35" s="169"/>
      <c r="C35" s="77"/>
      <c r="D35" s="31" t="str">
        <f t="shared" si="27"/>
        <v/>
      </c>
      <c r="E35" s="80"/>
      <c r="F35" s="32"/>
      <c r="G35" s="33"/>
      <c r="H35" s="31">
        <f t="shared" si="1"/>
        <v>0</v>
      </c>
      <c r="I35" s="33"/>
      <c r="J35" s="33"/>
      <c r="K35" s="31">
        <f t="shared" si="2"/>
        <v>0</v>
      </c>
      <c r="L35" s="33"/>
      <c r="M35" s="33"/>
      <c r="N35" s="31">
        <f t="shared" si="3"/>
        <v>0</v>
      </c>
      <c r="O35" s="33"/>
      <c r="P35" s="33"/>
      <c r="Q35" s="31">
        <f t="shared" si="4"/>
        <v>0</v>
      </c>
      <c r="R35" s="71"/>
      <c r="S35" s="107"/>
      <c r="T35" s="108"/>
      <c r="U35" s="110"/>
      <c r="V35" s="16"/>
      <c r="W35" s="83">
        <v>1</v>
      </c>
      <c r="X35" s="83"/>
      <c r="Y35" s="83"/>
      <c r="Z35" s="83"/>
      <c r="AA35" s="83"/>
      <c r="AB35" s="83">
        <v>2</v>
      </c>
      <c r="AC35" s="82"/>
      <c r="AD35" s="83"/>
      <c r="AE35" s="82">
        <f t="shared" si="5"/>
        <v>0</v>
      </c>
      <c r="AF35" s="82">
        <f t="shared" si="6"/>
        <v>0</v>
      </c>
      <c r="AG35" s="82">
        <f t="shared" si="7"/>
        <v>0</v>
      </c>
      <c r="AH35" s="82">
        <f t="shared" si="8"/>
        <v>0</v>
      </c>
      <c r="AJ35" s="25">
        <f t="shared" si="9"/>
        <v>0</v>
      </c>
      <c r="AK35" s="83">
        <f t="shared" si="30"/>
        <v>1</v>
      </c>
      <c r="AL35" s="83" t="str">
        <f t="shared" si="31"/>
        <v/>
      </c>
      <c r="AM35" s="83" t="str">
        <f t="shared" si="32"/>
        <v/>
      </c>
      <c r="AN35" s="83" t="str">
        <f t="shared" si="33"/>
        <v/>
      </c>
      <c r="AO35" s="83" t="str">
        <f t="shared" si="34"/>
        <v/>
      </c>
      <c r="AP35" s="83">
        <f t="shared" si="35"/>
        <v>1</v>
      </c>
      <c r="AQ35" s="83" t="str">
        <f t="shared" si="36"/>
        <v/>
      </c>
      <c r="AR35" s="83" t="str">
        <f t="shared" si="37"/>
        <v/>
      </c>
    </row>
    <row r="36" spans="1:44" ht="18" customHeight="1" thickTop="1" thickBot="1">
      <c r="A36" s="147" t="s">
        <v>146</v>
      </c>
      <c r="B36" s="175" t="s">
        <v>8</v>
      </c>
      <c r="C36" s="66" t="s">
        <v>267</v>
      </c>
      <c r="D36" s="51" t="s">
        <v>379</v>
      </c>
      <c r="E36" s="54">
        <v>0.5</v>
      </c>
      <c r="F36" s="14"/>
      <c r="G36" s="47"/>
      <c r="H36" s="52">
        <f t="shared" si="1"/>
        <v>0</v>
      </c>
      <c r="I36" s="47"/>
      <c r="J36" s="47"/>
      <c r="K36" s="52">
        <f t="shared" si="2"/>
        <v>0</v>
      </c>
      <c r="L36" s="47"/>
      <c r="M36" s="47"/>
      <c r="N36" s="52">
        <f t="shared" si="3"/>
        <v>0</v>
      </c>
      <c r="O36" s="47"/>
      <c r="P36" s="47"/>
      <c r="Q36" s="52">
        <f>O36+P36+N36</f>
        <v>0</v>
      </c>
      <c r="R36" s="15"/>
      <c r="S36" s="107"/>
      <c r="T36" s="107" t="str">
        <f>IF($R$2=TRUE,"○21単位、△1２単位、△2２単位、△3２単位を含む30単位","○19単位、△1４単位、△2２単位、△3２単位を含む30単位")</f>
        <v>○19単位、△1４単位、△2２単位、△3２単位を含む30単位</v>
      </c>
      <c r="U36" s="105" t="str">
        <f>IF($R$2=TRUE,"○25単位、△1２単位、△2２単位、△3２単位を含む33単位","○23単位、△1４単位、△2２単位、△3２単位を含む33単位")</f>
        <v>○23単位、△1４単位、△2２単位、△3２単位を含む33単位</v>
      </c>
      <c r="V36" s="16"/>
      <c r="W36" s="83"/>
      <c r="X36" s="83"/>
      <c r="Y36" s="83">
        <v>1</v>
      </c>
      <c r="Z36" s="83"/>
      <c r="AA36" s="83"/>
      <c r="AB36" s="83"/>
      <c r="AC36" s="82"/>
      <c r="AD36" s="83"/>
      <c r="AE36" s="82">
        <f t="shared" si="5"/>
        <v>0</v>
      </c>
      <c r="AF36" s="82">
        <f t="shared" si="6"/>
        <v>0</v>
      </c>
      <c r="AG36" s="82">
        <f t="shared" si="7"/>
        <v>0</v>
      </c>
      <c r="AH36" s="82">
        <f t="shared" si="8"/>
        <v>0</v>
      </c>
      <c r="AJ36" s="25">
        <f t="shared" si="9"/>
        <v>1</v>
      </c>
      <c r="AK36" s="83" t="str">
        <f>IF(ISBLANK(W36),"",1)</f>
        <v/>
      </c>
      <c r="AL36" s="83" t="str">
        <f t="shared" si="31"/>
        <v/>
      </c>
      <c r="AM36" s="83">
        <f t="shared" si="32"/>
        <v>1</v>
      </c>
      <c r="AN36" s="83" t="str">
        <f t="shared" si="33"/>
        <v/>
      </c>
      <c r="AO36" s="83" t="str">
        <f t="shared" si="34"/>
        <v/>
      </c>
      <c r="AP36" s="83" t="str">
        <f t="shared" si="35"/>
        <v/>
      </c>
      <c r="AQ36" s="83" t="str">
        <f t="shared" si="36"/>
        <v/>
      </c>
      <c r="AR36" s="83" t="str">
        <f t="shared" si="37"/>
        <v/>
      </c>
    </row>
    <row r="37" spans="1:44" ht="18" customHeight="1" thickBot="1">
      <c r="A37" s="148"/>
      <c r="B37" s="176"/>
      <c r="C37" s="67" t="s">
        <v>268</v>
      </c>
      <c r="D37" s="55" t="s">
        <v>378</v>
      </c>
      <c r="E37" s="56">
        <v>0.5</v>
      </c>
      <c r="F37" s="29"/>
      <c r="G37" s="48"/>
      <c r="H37" s="35">
        <f t="shared" si="1"/>
        <v>0</v>
      </c>
      <c r="I37" s="48"/>
      <c r="J37" s="48"/>
      <c r="K37" s="35">
        <f t="shared" si="2"/>
        <v>0</v>
      </c>
      <c r="L37" s="48"/>
      <c r="M37" s="48"/>
      <c r="N37" s="35">
        <f t="shared" si="3"/>
        <v>0</v>
      </c>
      <c r="O37" s="48"/>
      <c r="P37" s="48"/>
      <c r="Q37" s="35">
        <f>O37+P37+N37</f>
        <v>0</v>
      </c>
      <c r="R37" s="30"/>
      <c r="S37" s="107"/>
      <c r="T37" s="107"/>
      <c r="U37" s="105"/>
      <c r="V37" s="16"/>
      <c r="W37" s="83"/>
      <c r="X37" s="83"/>
      <c r="Y37" s="83">
        <v>1</v>
      </c>
      <c r="Z37" s="83"/>
      <c r="AA37" s="83"/>
      <c r="AB37" s="83"/>
      <c r="AC37" s="82"/>
      <c r="AD37" s="83"/>
      <c r="AE37" s="82">
        <f t="shared" si="5"/>
        <v>0</v>
      </c>
      <c r="AF37" s="82">
        <f t="shared" si="6"/>
        <v>0</v>
      </c>
      <c r="AG37" s="82">
        <f t="shared" si="7"/>
        <v>0</v>
      </c>
      <c r="AH37" s="82">
        <f t="shared" si="8"/>
        <v>0</v>
      </c>
      <c r="AJ37" s="25">
        <f t="shared" si="9"/>
        <v>1</v>
      </c>
      <c r="AK37" s="83" t="str">
        <f t="shared" ref="AK37:AK45" si="38">IF(ISBLANK(W37),"",1)</f>
        <v/>
      </c>
      <c r="AL37" s="83" t="str">
        <f t="shared" si="31"/>
        <v/>
      </c>
      <c r="AM37" s="83">
        <f t="shared" si="32"/>
        <v>1</v>
      </c>
      <c r="AN37" s="83" t="str">
        <f t="shared" si="33"/>
        <v/>
      </c>
      <c r="AO37" s="83" t="str">
        <f t="shared" si="34"/>
        <v/>
      </c>
      <c r="AP37" s="83" t="str">
        <f t="shared" si="35"/>
        <v/>
      </c>
      <c r="AQ37" s="83" t="str">
        <f t="shared" si="36"/>
        <v/>
      </c>
      <c r="AR37" s="83" t="str">
        <f t="shared" si="37"/>
        <v/>
      </c>
    </row>
    <row r="38" spans="1:44" ht="18" customHeight="1" thickBot="1">
      <c r="A38" s="148"/>
      <c r="B38" s="176"/>
      <c r="C38" s="67" t="s">
        <v>269</v>
      </c>
      <c r="D38" s="55" t="s">
        <v>378</v>
      </c>
      <c r="E38" s="56">
        <v>0.5</v>
      </c>
      <c r="F38" s="29"/>
      <c r="G38" s="48"/>
      <c r="H38" s="35">
        <f t="shared" si="1"/>
        <v>0</v>
      </c>
      <c r="I38" s="48"/>
      <c r="J38" s="48"/>
      <c r="K38" s="35">
        <f t="shared" si="2"/>
        <v>0</v>
      </c>
      <c r="L38" s="48"/>
      <c r="M38" s="48"/>
      <c r="N38" s="35">
        <f t="shared" si="3"/>
        <v>0</v>
      </c>
      <c r="O38" s="48"/>
      <c r="P38" s="48"/>
      <c r="Q38" s="35">
        <f>O38+P38+N38</f>
        <v>0</v>
      </c>
      <c r="R38" s="30"/>
      <c r="S38" s="107"/>
      <c r="T38" s="107"/>
      <c r="U38" s="105"/>
      <c r="V38" s="16"/>
      <c r="W38" s="83"/>
      <c r="X38" s="83"/>
      <c r="Y38" s="83">
        <v>1</v>
      </c>
      <c r="Z38" s="83"/>
      <c r="AA38" s="83"/>
      <c r="AB38" s="83"/>
      <c r="AC38" s="82"/>
      <c r="AD38" s="83"/>
      <c r="AE38" s="82">
        <f t="shared" si="5"/>
        <v>0</v>
      </c>
      <c r="AF38" s="82">
        <f t="shared" si="6"/>
        <v>0</v>
      </c>
      <c r="AG38" s="82">
        <f t="shared" si="7"/>
        <v>0</v>
      </c>
      <c r="AH38" s="82">
        <f t="shared" si="8"/>
        <v>0</v>
      </c>
      <c r="AJ38" s="25">
        <f t="shared" si="9"/>
        <v>1</v>
      </c>
      <c r="AK38" s="83" t="str">
        <f t="shared" si="38"/>
        <v/>
      </c>
      <c r="AL38" s="83" t="str">
        <f t="shared" si="31"/>
        <v/>
      </c>
      <c r="AM38" s="83">
        <f t="shared" si="32"/>
        <v>1</v>
      </c>
      <c r="AN38" s="83" t="str">
        <f t="shared" si="33"/>
        <v/>
      </c>
      <c r="AO38" s="83" t="str">
        <f t="shared" si="34"/>
        <v/>
      </c>
      <c r="AP38" s="83" t="str">
        <f t="shared" si="35"/>
        <v/>
      </c>
      <c r="AQ38" s="83" t="str">
        <f t="shared" si="36"/>
        <v/>
      </c>
      <c r="AR38" s="83" t="str">
        <f t="shared" si="37"/>
        <v/>
      </c>
    </row>
    <row r="39" spans="1:44" ht="18" customHeight="1" thickBot="1">
      <c r="A39" s="148"/>
      <c r="B39" s="176"/>
      <c r="C39" s="67" t="s">
        <v>270</v>
      </c>
      <c r="D39" s="55" t="s">
        <v>378</v>
      </c>
      <c r="E39" s="56">
        <v>0.5</v>
      </c>
      <c r="F39" s="29"/>
      <c r="G39" s="48"/>
      <c r="H39" s="35">
        <f t="shared" si="1"/>
        <v>0</v>
      </c>
      <c r="I39" s="48"/>
      <c r="J39" s="48"/>
      <c r="K39" s="35">
        <f t="shared" si="2"/>
        <v>0</v>
      </c>
      <c r="L39" s="48"/>
      <c r="M39" s="48"/>
      <c r="N39" s="35">
        <f t="shared" si="3"/>
        <v>0</v>
      </c>
      <c r="O39" s="48"/>
      <c r="P39" s="48"/>
      <c r="Q39" s="35">
        <f>O39+P39+N39</f>
        <v>0</v>
      </c>
      <c r="R39" s="30"/>
      <c r="S39" s="107"/>
      <c r="T39" s="107"/>
      <c r="U39" s="105"/>
      <c r="V39" s="16"/>
      <c r="W39" s="83"/>
      <c r="X39" s="83"/>
      <c r="Y39" s="83">
        <v>1</v>
      </c>
      <c r="Z39" s="83"/>
      <c r="AA39" s="83"/>
      <c r="AB39" s="83"/>
      <c r="AC39" s="82"/>
      <c r="AD39" s="83"/>
      <c r="AE39" s="82">
        <f t="shared" si="5"/>
        <v>0</v>
      </c>
      <c r="AF39" s="82">
        <f t="shared" si="6"/>
        <v>0</v>
      </c>
      <c r="AG39" s="82">
        <f t="shared" si="7"/>
        <v>0</v>
      </c>
      <c r="AH39" s="82">
        <f t="shared" si="8"/>
        <v>0</v>
      </c>
      <c r="AJ39" s="25">
        <f t="shared" si="9"/>
        <v>1</v>
      </c>
      <c r="AK39" s="83" t="str">
        <f t="shared" si="38"/>
        <v/>
      </c>
      <c r="AL39" s="83" t="str">
        <f t="shared" si="31"/>
        <v/>
      </c>
      <c r="AM39" s="83">
        <f t="shared" si="32"/>
        <v>1</v>
      </c>
      <c r="AN39" s="83" t="str">
        <f t="shared" si="33"/>
        <v/>
      </c>
      <c r="AO39" s="83" t="str">
        <f t="shared" si="34"/>
        <v/>
      </c>
      <c r="AP39" s="83" t="str">
        <f t="shared" si="35"/>
        <v/>
      </c>
      <c r="AQ39" s="83" t="str">
        <f t="shared" si="36"/>
        <v/>
      </c>
      <c r="AR39" s="83" t="str">
        <f t="shared" si="37"/>
        <v/>
      </c>
    </row>
    <row r="40" spans="1:44" ht="18" customHeight="1" thickBot="1">
      <c r="A40" s="148"/>
      <c r="B40" s="176"/>
      <c r="C40" s="67" t="s">
        <v>154</v>
      </c>
      <c r="D40" s="55" t="s">
        <v>4</v>
      </c>
      <c r="E40" s="56">
        <v>1</v>
      </c>
      <c r="F40" s="29"/>
      <c r="G40" s="48"/>
      <c r="H40" s="35">
        <f t="shared" si="1"/>
        <v>0</v>
      </c>
      <c r="I40" s="48"/>
      <c r="J40" s="48"/>
      <c r="K40" s="35">
        <f t="shared" si="2"/>
        <v>0</v>
      </c>
      <c r="L40" s="48"/>
      <c r="M40" s="48"/>
      <c r="N40" s="35">
        <f t="shared" si="3"/>
        <v>0</v>
      </c>
      <c r="O40" s="48"/>
      <c r="P40" s="48"/>
      <c r="Q40" s="35">
        <f t="shared" si="4"/>
        <v>0</v>
      </c>
      <c r="R40" s="30"/>
      <c r="S40" s="107"/>
      <c r="T40" s="107"/>
      <c r="U40" s="105"/>
      <c r="V40" s="16"/>
      <c r="W40" s="83"/>
      <c r="X40" s="83"/>
      <c r="Y40" s="83">
        <v>2</v>
      </c>
      <c r="Z40" s="83"/>
      <c r="AA40" s="83"/>
      <c r="AB40" s="83"/>
      <c r="AC40" s="82"/>
      <c r="AD40" s="83"/>
      <c r="AE40" s="82">
        <f t="shared" si="5"/>
        <v>0</v>
      </c>
      <c r="AF40" s="82">
        <f t="shared" si="6"/>
        <v>0</v>
      </c>
      <c r="AG40" s="82">
        <f t="shared" si="7"/>
        <v>0</v>
      </c>
      <c r="AH40" s="82">
        <f t="shared" si="8"/>
        <v>0</v>
      </c>
      <c r="AJ40" s="25">
        <f t="shared" si="9"/>
        <v>1</v>
      </c>
      <c r="AK40" s="83" t="str">
        <f t="shared" si="38"/>
        <v/>
      </c>
      <c r="AL40" s="83" t="str">
        <f t="shared" si="31"/>
        <v/>
      </c>
      <c r="AM40" s="83">
        <f t="shared" si="32"/>
        <v>1</v>
      </c>
      <c r="AN40" s="83" t="str">
        <f t="shared" si="33"/>
        <v/>
      </c>
      <c r="AO40" s="83" t="str">
        <f t="shared" si="34"/>
        <v/>
      </c>
      <c r="AP40" s="83" t="str">
        <f t="shared" si="35"/>
        <v/>
      </c>
      <c r="AQ40" s="83" t="str">
        <f t="shared" si="36"/>
        <v/>
      </c>
      <c r="AR40" s="83" t="str">
        <f t="shared" si="37"/>
        <v/>
      </c>
    </row>
    <row r="41" spans="1:44" ht="18" customHeight="1" thickBot="1">
      <c r="A41" s="148"/>
      <c r="B41" s="176"/>
      <c r="C41" s="67" t="s">
        <v>153</v>
      </c>
      <c r="D41" s="55" t="s">
        <v>4</v>
      </c>
      <c r="E41" s="56">
        <v>1</v>
      </c>
      <c r="F41" s="29"/>
      <c r="G41" s="48"/>
      <c r="H41" s="35">
        <f t="shared" si="1"/>
        <v>0</v>
      </c>
      <c r="I41" s="48"/>
      <c r="J41" s="48"/>
      <c r="K41" s="35">
        <f t="shared" si="2"/>
        <v>0</v>
      </c>
      <c r="L41" s="48"/>
      <c r="M41" s="48"/>
      <c r="N41" s="35">
        <f t="shared" si="3"/>
        <v>0</v>
      </c>
      <c r="O41" s="48"/>
      <c r="P41" s="48"/>
      <c r="Q41" s="35">
        <f t="shared" si="4"/>
        <v>0</v>
      </c>
      <c r="R41" s="30"/>
      <c r="S41" s="107"/>
      <c r="T41" s="107"/>
      <c r="U41" s="105"/>
      <c r="V41" s="16"/>
      <c r="W41" s="83"/>
      <c r="X41" s="83"/>
      <c r="Y41" s="83">
        <v>2</v>
      </c>
      <c r="Z41" s="83"/>
      <c r="AA41" s="83"/>
      <c r="AB41" s="83"/>
      <c r="AC41" s="82"/>
      <c r="AD41" s="83"/>
      <c r="AE41" s="82">
        <f t="shared" si="5"/>
        <v>0</v>
      </c>
      <c r="AF41" s="82">
        <f t="shared" si="6"/>
        <v>0</v>
      </c>
      <c r="AG41" s="82">
        <f t="shared" si="7"/>
        <v>0</v>
      </c>
      <c r="AH41" s="82">
        <f t="shared" si="8"/>
        <v>0</v>
      </c>
      <c r="AJ41" s="25">
        <f t="shared" si="9"/>
        <v>1</v>
      </c>
      <c r="AK41" s="83" t="str">
        <f t="shared" si="38"/>
        <v/>
      </c>
      <c r="AL41" s="83" t="str">
        <f t="shared" si="31"/>
        <v/>
      </c>
      <c r="AM41" s="83">
        <f t="shared" si="32"/>
        <v>1</v>
      </c>
      <c r="AN41" s="83" t="str">
        <f t="shared" si="33"/>
        <v/>
      </c>
      <c r="AO41" s="83" t="str">
        <f t="shared" si="34"/>
        <v/>
      </c>
      <c r="AP41" s="83" t="str">
        <f t="shared" si="35"/>
        <v/>
      </c>
      <c r="AQ41" s="83" t="str">
        <f t="shared" si="36"/>
        <v/>
      </c>
      <c r="AR41" s="83" t="str">
        <f t="shared" si="37"/>
        <v/>
      </c>
    </row>
    <row r="42" spans="1:44" ht="18" customHeight="1" thickBot="1">
      <c r="A42" s="148"/>
      <c r="B42" s="176"/>
      <c r="C42" s="67" t="s">
        <v>155</v>
      </c>
      <c r="D42" s="55" t="s">
        <v>4</v>
      </c>
      <c r="E42" s="56">
        <v>1</v>
      </c>
      <c r="F42" s="29"/>
      <c r="G42" s="48"/>
      <c r="H42" s="35">
        <f t="shared" si="1"/>
        <v>0</v>
      </c>
      <c r="I42" s="48"/>
      <c r="J42" s="48"/>
      <c r="K42" s="35">
        <f t="shared" si="2"/>
        <v>0</v>
      </c>
      <c r="L42" s="48"/>
      <c r="M42" s="48"/>
      <c r="N42" s="35">
        <f t="shared" si="3"/>
        <v>0</v>
      </c>
      <c r="O42" s="48"/>
      <c r="P42" s="48"/>
      <c r="Q42" s="35">
        <f t="shared" si="4"/>
        <v>0</v>
      </c>
      <c r="R42" s="30"/>
      <c r="S42" s="107"/>
      <c r="T42" s="107"/>
      <c r="U42" s="105"/>
      <c r="V42" s="16"/>
      <c r="W42" s="83"/>
      <c r="X42" s="83"/>
      <c r="Y42" s="83">
        <v>2</v>
      </c>
      <c r="Z42" s="83"/>
      <c r="AA42" s="83"/>
      <c r="AB42" s="83"/>
      <c r="AC42" s="82"/>
      <c r="AD42" s="83"/>
      <c r="AE42" s="82">
        <f t="shared" si="5"/>
        <v>0</v>
      </c>
      <c r="AF42" s="82">
        <f t="shared" si="6"/>
        <v>0</v>
      </c>
      <c r="AG42" s="82">
        <f t="shared" si="7"/>
        <v>0</v>
      </c>
      <c r="AH42" s="82">
        <f t="shared" si="8"/>
        <v>0</v>
      </c>
      <c r="AJ42" s="25">
        <f t="shared" si="9"/>
        <v>1</v>
      </c>
      <c r="AK42" s="83" t="str">
        <f t="shared" si="38"/>
        <v/>
      </c>
      <c r="AL42" s="83" t="str">
        <f t="shared" si="31"/>
        <v/>
      </c>
      <c r="AM42" s="83">
        <f t="shared" si="32"/>
        <v>1</v>
      </c>
      <c r="AN42" s="83" t="str">
        <f t="shared" si="33"/>
        <v/>
      </c>
      <c r="AO42" s="83" t="str">
        <f t="shared" si="34"/>
        <v/>
      </c>
      <c r="AP42" s="83" t="str">
        <f t="shared" si="35"/>
        <v/>
      </c>
      <c r="AQ42" s="83" t="str">
        <f t="shared" si="36"/>
        <v/>
      </c>
      <c r="AR42" s="83" t="str">
        <f t="shared" si="37"/>
        <v/>
      </c>
    </row>
    <row r="43" spans="1:44" ht="18" customHeight="1" thickBot="1">
      <c r="A43" s="148"/>
      <c r="B43" s="176"/>
      <c r="C43" s="67" t="s">
        <v>156</v>
      </c>
      <c r="D43" s="55" t="s">
        <v>4</v>
      </c>
      <c r="E43" s="56">
        <v>1</v>
      </c>
      <c r="F43" s="29"/>
      <c r="G43" s="48"/>
      <c r="H43" s="35">
        <f t="shared" si="1"/>
        <v>0</v>
      </c>
      <c r="I43" s="48"/>
      <c r="J43" s="48"/>
      <c r="K43" s="35">
        <f t="shared" si="2"/>
        <v>0</v>
      </c>
      <c r="L43" s="48"/>
      <c r="M43" s="48"/>
      <c r="N43" s="35">
        <f t="shared" si="3"/>
        <v>0</v>
      </c>
      <c r="O43" s="48"/>
      <c r="P43" s="48"/>
      <c r="Q43" s="35">
        <f t="shared" si="4"/>
        <v>0</v>
      </c>
      <c r="R43" s="30"/>
      <c r="S43" s="107"/>
      <c r="T43" s="107"/>
      <c r="U43" s="105"/>
      <c r="V43" s="16"/>
      <c r="W43" s="83"/>
      <c r="X43" s="83"/>
      <c r="Y43" s="83">
        <v>2</v>
      </c>
      <c r="Z43" s="83"/>
      <c r="AA43" s="83"/>
      <c r="AB43" s="83"/>
      <c r="AC43" s="82"/>
      <c r="AD43" s="83"/>
      <c r="AE43" s="82">
        <f t="shared" si="5"/>
        <v>0</v>
      </c>
      <c r="AF43" s="82">
        <f t="shared" si="6"/>
        <v>0</v>
      </c>
      <c r="AG43" s="82">
        <f t="shared" si="7"/>
        <v>0</v>
      </c>
      <c r="AH43" s="82">
        <f t="shared" si="8"/>
        <v>0</v>
      </c>
      <c r="AJ43" s="25">
        <f t="shared" si="9"/>
        <v>1</v>
      </c>
      <c r="AK43" s="83" t="str">
        <f t="shared" si="38"/>
        <v/>
      </c>
      <c r="AL43" s="83" t="str">
        <f t="shared" si="31"/>
        <v/>
      </c>
      <c r="AM43" s="83">
        <f t="shared" si="32"/>
        <v>1</v>
      </c>
      <c r="AN43" s="83" t="str">
        <f t="shared" si="33"/>
        <v/>
      </c>
      <c r="AO43" s="83" t="str">
        <f t="shared" si="34"/>
        <v/>
      </c>
      <c r="AP43" s="83" t="str">
        <f t="shared" si="35"/>
        <v/>
      </c>
      <c r="AQ43" s="83" t="str">
        <f t="shared" si="36"/>
        <v/>
      </c>
      <c r="AR43" s="83" t="str">
        <f t="shared" si="37"/>
        <v/>
      </c>
    </row>
    <row r="44" spans="1:44" ht="18" customHeight="1" thickBot="1">
      <c r="A44" s="148"/>
      <c r="B44" s="176"/>
      <c r="C44" s="67" t="s">
        <v>157</v>
      </c>
      <c r="D44" s="55" t="s">
        <v>4</v>
      </c>
      <c r="E44" s="56">
        <v>1</v>
      </c>
      <c r="F44" s="29"/>
      <c r="G44" s="48"/>
      <c r="H44" s="35">
        <f t="shared" si="1"/>
        <v>0</v>
      </c>
      <c r="I44" s="48"/>
      <c r="J44" s="48"/>
      <c r="K44" s="35">
        <f t="shared" si="2"/>
        <v>0</v>
      </c>
      <c r="L44" s="48"/>
      <c r="M44" s="48"/>
      <c r="N44" s="35">
        <f t="shared" si="3"/>
        <v>0</v>
      </c>
      <c r="O44" s="48"/>
      <c r="P44" s="48"/>
      <c r="Q44" s="35">
        <f t="shared" si="4"/>
        <v>0</v>
      </c>
      <c r="R44" s="30"/>
      <c r="S44" s="107"/>
      <c r="T44" s="107"/>
      <c r="U44" s="105"/>
      <c r="V44" s="16"/>
      <c r="W44" s="83"/>
      <c r="X44" s="83"/>
      <c r="Y44" s="83">
        <v>2</v>
      </c>
      <c r="Z44" s="83"/>
      <c r="AA44" s="83"/>
      <c r="AB44" s="83"/>
      <c r="AC44" s="82"/>
      <c r="AD44" s="83"/>
      <c r="AE44" s="82">
        <f t="shared" si="5"/>
        <v>0</v>
      </c>
      <c r="AF44" s="82">
        <f t="shared" si="6"/>
        <v>0</v>
      </c>
      <c r="AG44" s="82">
        <f t="shared" si="7"/>
        <v>0</v>
      </c>
      <c r="AH44" s="82">
        <f t="shared" si="8"/>
        <v>0</v>
      </c>
      <c r="AJ44" s="25">
        <f t="shared" si="9"/>
        <v>1</v>
      </c>
      <c r="AK44" s="83" t="str">
        <f t="shared" si="38"/>
        <v/>
      </c>
      <c r="AL44" s="83" t="str">
        <f t="shared" si="31"/>
        <v/>
      </c>
      <c r="AM44" s="83">
        <f t="shared" si="32"/>
        <v>1</v>
      </c>
      <c r="AN44" s="83" t="str">
        <f t="shared" si="33"/>
        <v/>
      </c>
      <c r="AO44" s="83" t="str">
        <f t="shared" si="34"/>
        <v/>
      </c>
      <c r="AP44" s="83" t="str">
        <f t="shared" si="35"/>
        <v/>
      </c>
      <c r="AQ44" s="83" t="str">
        <f t="shared" si="36"/>
        <v/>
      </c>
      <c r="AR44" s="83" t="str">
        <f t="shared" si="37"/>
        <v/>
      </c>
    </row>
    <row r="45" spans="1:44" ht="18" customHeight="1" thickBot="1">
      <c r="A45" s="148"/>
      <c r="B45" s="176"/>
      <c r="C45" s="67" t="s">
        <v>158</v>
      </c>
      <c r="D45" s="55" t="s">
        <v>4</v>
      </c>
      <c r="E45" s="56">
        <v>1</v>
      </c>
      <c r="F45" s="29"/>
      <c r="G45" s="48"/>
      <c r="H45" s="35">
        <f t="shared" si="1"/>
        <v>0</v>
      </c>
      <c r="I45" s="48"/>
      <c r="J45" s="48"/>
      <c r="K45" s="35">
        <f t="shared" si="2"/>
        <v>0</v>
      </c>
      <c r="L45" s="48"/>
      <c r="M45" s="48"/>
      <c r="N45" s="35">
        <f t="shared" si="3"/>
        <v>0</v>
      </c>
      <c r="O45" s="48"/>
      <c r="P45" s="48"/>
      <c r="Q45" s="35">
        <f t="shared" si="4"/>
        <v>0</v>
      </c>
      <c r="R45" s="30"/>
      <c r="S45" s="107"/>
      <c r="T45" s="107"/>
      <c r="U45" s="105"/>
      <c r="V45" s="16"/>
      <c r="W45" s="83"/>
      <c r="X45" s="83"/>
      <c r="Y45" s="83">
        <v>2</v>
      </c>
      <c r="Z45" s="83"/>
      <c r="AA45" s="83"/>
      <c r="AB45" s="83"/>
      <c r="AC45" s="82"/>
      <c r="AD45" s="83"/>
      <c r="AE45" s="82">
        <f t="shared" si="5"/>
        <v>0</v>
      </c>
      <c r="AF45" s="82">
        <f t="shared" si="6"/>
        <v>0</v>
      </c>
      <c r="AG45" s="82">
        <f t="shared" si="7"/>
        <v>0</v>
      </c>
      <c r="AH45" s="82">
        <f t="shared" si="8"/>
        <v>0</v>
      </c>
      <c r="AJ45" s="25">
        <f t="shared" si="9"/>
        <v>1</v>
      </c>
      <c r="AK45" s="83" t="str">
        <f t="shared" si="38"/>
        <v/>
      </c>
      <c r="AL45" s="83" t="str">
        <f t="shared" si="31"/>
        <v/>
      </c>
      <c r="AM45" s="83">
        <f t="shared" si="32"/>
        <v>1</v>
      </c>
      <c r="AN45" s="83" t="str">
        <f t="shared" si="33"/>
        <v/>
      </c>
      <c r="AO45" s="83" t="str">
        <f t="shared" si="34"/>
        <v/>
      </c>
      <c r="AP45" s="83" t="str">
        <f t="shared" si="35"/>
        <v/>
      </c>
      <c r="AQ45" s="83" t="str">
        <f t="shared" si="36"/>
        <v/>
      </c>
      <c r="AR45" s="83" t="str">
        <f t="shared" si="37"/>
        <v/>
      </c>
    </row>
    <row r="46" spans="1:44" ht="18" customHeight="1" thickBot="1">
      <c r="A46" s="148"/>
      <c r="B46" s="176"/>
      <c r="C46" s="67" t="s">
        <v>159</v>
      </c>
      <c r="D46" s="55" t="s">
        <v>4</v>
      </c>
      <c r="E46" s="56">
        <v>1</v>
      </c>
      <c r="F46" s="29"/>
      <c r="G46" s="48"/>
      <c r="H46" s="35">
        <f t="shared" si="1"/>
        <v>0</v>
      </c>
      <c r="I46" s="48"/>
      <c r="J46" s="48"/>
      <c r="K46" s="35">
        <f t="shared" si="2"/>
        <v>0</v>
      </c>
      <c r="L46" s="48"/>
      <c r="M46" s="48"/>
      <c r="N46" s="35">
        <f t="shared" si="3"/>
        <v>0</v>
      </c>
      <c r="O46" s="48"/>
      <c r="P46" s="48"/>
      <c r="Q46" s="35">
        <f t="shared" si="4"/>
        <v>0</v>
      </c>
      <c r="R46" s="30"/>
      <c r="S46" s="107"/>
      <c r="T46" s="107"/>
      <c r="U46" s="105"/>
      <c r="V46" s="16"/>
      <c r="W46" s="83"/>
      <c r="X46" s="83"/>
      <c r="Y46" s="83">
        <v>2</v>
      </c>
      <c r="Z46" s="83"/>
      <c r="AA46" s="83"/>
      <c r="AB46" s="83"/>
      <c r="AC46" s="82"/>
      <c r="AD46" s="83"/>
      <c r="AE46" s="82">
        <f t="shared" si="5"/>
        <v>0</v>
      </c>
      <c r="AF46" s="82">
        <f t="shared" si="6"/>
        <v>0</v>
      </c>
      <c r="AG46" s="82">
        <f t="shared" si="7"/>
        <v>0</v>
      </c>
      <c r="AH46" s="82">
        <f t="shared" si="8"/>
        <v>0</v>
      </c>
      <c r="AJ46" s="25">
        <f t="shared" si="9"/>
        <v>1</v>
      </c>
      <c r="AK46" s="83" t="str">
        <f>IF(ISBLANK(W46),"",1)</f>
        <v/>
      </c>
      <c r="AL46" s="83" t="str">
        <f t="shared" si="31"/>
        <v/>
      </c>
      <c r="AM46" s="83">
        <f t="shared" si="32"/>
        <v>1</v>
      </c>
      <c r="AN46" s="83" t="str">
        <f t="shared" si="33"/>
        <v/>
      </c>
      <c r="AO46" s="83" t="str">
        <f t="shared" si="34"/>
        <v/>
      </c>
      <c r="AP46" s="83" t="str">
        <f t="shared" si="35"/>
        <v/>
      </c>
      <c r="AQ46" s="83" t="str">
        <f t="shared" si="36"/>
        <v/>
      </c>
      <c r="AR46" s="83" t="str">
        <f t="shared" si="37"/>
        <v/>
      </c>
    </row>
    <row r="47" spans="1:44" ht="18" customHeight="1" thickBot="1">
      <c r="A47" s="148"/>
      <c r="B47" s="176"/>
      <c r="C47" s="67" t="s">
        <v>160</v>
      </c>
      <c r="D47" s="55" t="s">
        <v>4</v>
      </c>
      <c r="E47" s="56">
        <v>1</v>
      </c>
      <c r="F47" s="29"/>
      <c r="G47" s="48"/>
      <c r="H47" s="35">
        <f t="shared" si="1"/>
        <v>0</v>
      </c>
      <c r="I47" s="48"/>
      <c r="J47" s="48"/>
      <c r="K47" s="35">
        <f t="shared" si="2"/>
        <v>0</v>
      </c>
      <c r="L47" s="48"/>
      <c r="M47" s="48"/>
      <c r="N47" s="35">
        <f t="shared" si="3"/>
        <v>0</v>
      </c>
      <c r="O47" s="48"/>
      <c r="P47" s="48"/>
      <c r="Q47" s="35">
        <f t="shared" si="4"/>
        <v>0</v>
      </c>
      <c r="R47" s="30"/>
      <c r="S47" s="107"/>
      <c r="T47" s="107"/>
      <c r="U47" s="105"/>
      <c r="V47" s="16"/>
      <c r="W47" s="83"/>
      <c r="X47" s="83"/>
      <c r="Y47" s="83">
        <v>2</v>
      </c>
      <c r="Z47" s="83"/>
      <c r="AA47" s="83"/>
      <c r="AB47" s="83"/>
      <c r="AC47" s="82"/>
      <c r="AD47" s="83"/>
      <c r="AE47" s="82">
        <f t="shared" si="5"/>
        <v>0</v>
      </c>
      <c r="AF47" s="82">
        <f t="shared" si="6"/>
        <v>0</v>
      </c>
      <c r="AG47" s="82">
        <f t="shared" si="7"/>
        <v>0</v>
      </c>
      <c r="AH47" s="82">
        <f t="shared" si="8"/>
        <v>0</v>
      </c>
      <c r="AJ47" s="25">
        <f t="shared" si="9"/>
        <v>1</v>
      </c>
      <c r="AK47" s="83" t="str">
        <f t="shared" ref="AK47" si="39">IF(ISBLANK(W47),"",1)</f>
        <v/>
      </c>
      <c r="AL47" s="83" t="str">
        <f t="shared" si="31"/>
        <v/>
      </c>
      <c r="AM47" s="83">
        <f t="shared" si="32"/>
        <v>1</v>
      </c>
      <c r="AN47" s="83" t="str">
        <f t="shared" si="33"/>
        <v/>
      </c>
      <c r="AO47" s="83" t="str">
        <f t="shared" si="34"/>
        <v/>
      </c>
      <c r="AP47" s="83" t="str">
        <f t="shared" si="35"/>
        <v/>
      </c>
      <c r="AQ47" s="83" t="str">
        <f t="shared" si="36"/>
        <v/>
      </c>
      <c r="AR47" s="83" t="str">
        <f t="shared" si="37"/>
        <v/>
      </c>
    </row>
    <row r="48" spans="1:44" ht="18" customHeight="1" thickBot="1">
      <c r="A48" s="148"/>
      <c r="B48" s="176"/>
      <c r="C48" s="67" t="s">
        <v>9</v>
      </c>
      <c r="D48" s="55" t="s">
        <v>4</v>
      </c>
      <c r="E48" s="56">
        <v>2</v>
      </c>
      <c r="F48" s="29"/>
      <c r="G48" s="48"/>
      <c r="H48" s="35">
        <f t="shared" si="1"/>
        <v>0</v>
      </c>
      <c r="I48" s="48"/>
      <c r="J48" s="48"/>
      <c r="K48" s="35">
        <f t="shared" si="2"/>
        <v>0</v>
      </c>
      <c r="L48" s="48"/>
      <c r="M48" s="48"/>
      <c r="N48" s="35">
        <f t="shared" si="3"/>
        <v>0</v>
      </c>
      <c r="O48" s="48"/>
      <c r="P48" s="48"/>
      <c r="Q48" s="35">
        <f t="shared" si="4"/>
        <v>0</v>
      </c>
      <c r="R48" s="30"/>
      <c r="S48" s="107"/>
      <c r="T48" s="107"/>
      <c r="U48" s="105"/>
      <c r="V48" s="16"/>
      <c r="W48" s="83"/>
      <c r="X48" s="83"/>
      <c r="Y48" s="83">
        <v>2</v>
      </c>
      <c r="Z48" s="83">
        <v>1</v>
      </c>
      <c r="AA48" s="83"/>
      <c r="AB48" s="83"/>
      <c r="AC48" s="82"/>
      <c r="AD48" s="83"/>
      <c r="AE48" s="82">
        <f t="shared" si="5"/>
        <v>0</v>
      </c>
      <c r="AF48" s="82">
        <f t="shared" si="6"/>
        <v>0</v>
      </c>
      <c r="AG48" s="82">
        <f t="shared" si="7"/>
        <v>0</v>
      </c>
      <c r="AH48" s="82">
        <f t="shared" si="8"/>
        <v>0</v>
      </c>
      <c r="AJ48" s="25">
        <f t="shared" si="9"/>
        <v>1</v>
      </c>
      <c r="AK48" s="83" t="str">
        <f>IF(ISBLANK(W48),"",1)</f>
        <v/>
      </c>
      <c r="AL48" s="83" t="str">
        <f t="shared" si="31"/>
        <v/>
      </c>
      <c r="AM48" s="83">
        <f t="shared" si="32"/>
        <v>1</v>
      </c>
      <c r="AN48" s="83">
        <f t="shared" si="33"/>
        <v>1</v>
      </c>
      <c r="AO48" s="83" t="str">
        <f t="shared" si="34"/>
        <v/>
      </c>
      <c r="AP48" s="83" t="str">
        <f t="shared" si="35"/>
        <v/>
      </c>
      <c r="AQ48" s="83" t="str">
        <f t="shared" si="36"/>
        <v/>
      </c>
      <c r="AR48" s="83" t="str">
        <f t="shared" si="37"/>
        <v/>
      </c>
    </row>
    <row r="49" spans="1:44" ht="18" customHeight="1" thickBot="1">
      <c r="A49" s="148"/>
      <c r="B49" s="176"/>
      <c r="C49" s="67" t="s">
        <v>10</v>
      </c>
      <c r="D49" s="55" t="s">
        <v>378</v>
      </c>
      <c r="E49" s="56">
        <v>2</v>
      </c>
      <c r="F49" s="29"/>
      <c r="G49" s="48"/>
      <c r="H49" s="35">
        <f t="shared" si="1"/>
        <v>0</v>
      </c>
      <c r="I49" s="48"/>
      <c r="J49" s="48"/>
      <c r="K49" s="35">
        <f t="shared" si="2"/>
        <v>0</v>
      </c>
      <c r="L49" s="48"/>
      <c r="M49" s="48"/>
      <c r="N49" s="35">
        <f t="shared" si="3"/>
        <v>0</v>
      </c>
      <c r="O49" s="48"/>
      <c r="P49" s="48"/>
      <c r="Q49" s="35">
        <f t="shared" si="4"/>
        <v>0</v>
      </c>
      <c r="R49" s="30"/>
      <c r="S49" s="107"/>
      <c r="T49" s="107"/>
      <c r="U49" s="105"/>
      <c r="V49" s="16"/>
      <c r="W49" s="83"/>
      <c r="X49" s="83"/>
      <c r="Y49" s="83">
        <v>1</v>
      </c>
      <c r="Z49" s="83">
        <v>1</v>
      </c>
      <c r="AA49" s="83"/>
      <c r="AB49" s="83"/>
      <c r="AC49" s="82"/>
      <c r="AD49" s="83"/>
      <c r="AE49" s="82">
        <f t="shared" si="5"/>
        <v>0</v>
      </c>
      <c r="AF49" s="82">
        <f t="shared" si="6"/>
        <v>0</v>
      </c>
      <c r="AG49" s="82">
        <f t="shared" si="7"/>
        <v>0</v>
      </c>
      <c r="AH49" s="82">
        <f t="shared" si="8"/>
        <v>0</v>
      </c>
      <c r="AJ49" s="25">
        <f t="shared" si="9"/>
        <v>1</v>
      </c>
      <c r="AK49" s="83" t="str">
        <f t="shared" ref="AK49:AK55" si="40">IF(ISBLANK(W49),"",1)</f>
        <v/>
      </c>
      <c r="AL49" s="83" t="str">
        <f t="shared" si="31"/>
        <v/>
      </c>
      <c r="AM49" s="83">
        <f t="shared" si="32"/>
        <v>1</v>
      </c>
      <c r="AN49" s="83">
        <f t="shared" si="33"/>
        <v>1</v>
      </c>
      <c r="AO49" s="83" t="str">
        <f t="shared" si="34"/>
        <v/>
      </c>
      <c r="AP49" s="83" t="str">
        <f t="shared" si="35"/>
        <v/>
      </c>
      <c r="AQ49" s="83" t="str">
        <f t="shared" si="36"/>
        <v/>
      </c>
      <c r="AR49" s="83" t="str">
        <f t="shared" si="37"/>
        <v/>
      </c>
    </row>
    <row r="50" spans="1:44" ht="18" customHeight="1" thickBot="1">
      <c r="A50" s="148"/>
      <c r="B50" s="176"/>
      <c r="C50" s="67" t="s">
        <v>11</v>
      </c>
      <c r="D50" s="55" t="s">
        <v>378</v>
      </c>
      <c r="E50" s="56">
        <v>2</v>
      </c>
      <c r="F50" s="29"/>
      <c r="G50" s="48"/>
      <c r="H50" s="35">
        <f t="shared" si="1"/>
        <v>0</v>
      </c>
      <c r="I50" s="48"/>
      <c r="J50" s="48"/>
      <c r="K50" s="35">
        <f t="shared" si="2"/>
        <v>0</v>
      </c>
      <c r="L50" s="48"/>
      <c r="M50" s="48"/>
      <c r="N50" s="35">
        <f t="shared" si="3"/>
        <v>0</v>
      </c>
      <c r="O50" s="48"/>
      <c r="P50" s="48"/>
      <c r="Q50" s="35">
        <f t="shared" si="4"/>
        <v>0</v>
      </c>
      <c r="R50" s="30"/>
      <c r="S50" s="107"/>
      <c r="T50" s="107"/>
      <c r="U50" s="105"/>
      <c r="V50" s="16"/>
      <c r="W50" s="83"/>
      <c r="X50" s="83"/>
      <c r="Y50" s="83">
        <v>1</v>
      </c>
      <c r="Z50" s="83">
        <v>1</v>
      </c>
      <c r="AA50" s="83"/>
      <c r="AB50" s="83"/>
      <c r="AC50" s="82"/>
      <c r="AD50" s="83"/>
      <c r="AE50" s="82">
        <f t="shared" si="5"/>
        <v>0</v>
      </c>
      <c r="AF50" s="82">
        <f t="shared" si="6"/>
        <v>0</v>
      </c>
      <c r="AG50" s="82">
        <f t="shared" si="7"/>
        <v>0</v>
      </c>
      <c r="AH50" s="82">
        <f t="shared" si="8"/>
        <v>0</v>
      </c>
      <c r="AJ50" s="25">
        <f t="shared" si="9"/>
        <v>1</v>
      </c>
      <c r="AK50" s="83" t="str">
        <f t="shared" si="40"/>
        <v/>
      </c>
      <c r="AL50" s="83" t="str">
        <f t="shared" si="31"/>
        <v/>
      </c>
      <c r="AM50" s="83">
        <f t="shared" si="32"/>
        <v>1</v>
      </c>
      <c r="AN50" s="83">
        <f t="shared" si="33"/>
        <v>1</v>
      </c>
      <c r="AO50" s="83" t="str">
        <f t="shared" si="34"/>
        <v/>
      </c>
      <c r="AP50" s="83" t="str">
        <f t="shared" si="35"/>
        <v/>
      </c>
      <c r="AQ50" s="83" t="str">
        <f t="shared" si="36"/>
        <v/>
      </c>
      <c r="AR50" s="83" t="str">
        <f t="shared" si="37"/>
        <v/>
      </c>
    </row>
    <row r="51" spans="1:44" ht="18" customHeight="1" thickBot="1">
      <c r="A51" s="148"/>
      <c r="B51" s="176"/>
      <c r="C51" s="67" t="s">
        <v>12</v>
      </c>
      <c r="D51" s="55" t="s">
        <v>378</v>
      </c>
      <c r="E51" s="56">
        <v>2</v>
      </c>
      <c r="F51" s="29"/>
      <c r="G51" s="48"/>
      <c r="H51" s="35">
        <f t="shared" si="1"/>
        <v>0</v>
      </c>
      <c r="I51" s="48"/>
      <c r="J51" s="48"/>
      <c r="K51" s="35">
        <f t="shared" si="2"/>
        <v>0</v>
      </c>
      <c r="L51" s="48"/>
      <c r="M51" s="48"/>
      <c r="N51" s="35">
        <f t="shared" si="3"/>
        <v>0</v>
      </c>
      <c r="O51" s="48"/>
      <c r="P51" s="48"/>
      <c r="Q51" s="35">
        <f t="shared" si="4"/>
        <v>0</v>
      </c>
      <c r="R51" s="30"/>
      <c r="S51" s="107"/>
      <c r="T51" s="107"/>
      <c r="U51" s="105"/>
      <c r="V51" s="16"/>
      <c r="W51" s="83"/>
      <c r="X51" s="83"/>
      <c r="Y51" s="83">
        <v>1</v>
      </c>
      <c r="Z51" s="83">
        <v>1</v>
      </c>
      <c r="AA51" s="83"/>
      <c r="AB51" s="83"/>
      <c r="AC51" s="82"/>
      <c r="AD51" s="83"/>
      <c r="AE51" s="82">
        <f t="shared" si="5"/>
        <v>0</v>
      </c>
      <c r="AF51" s="82">
        <f t="shared" si="6"/>
        <v>0</v>
      </c>
      <c r="AG51" s="82">
        <f t="shared" si="7"/>
        <v>0</v>
      </c>
      <c r="AH51" s="82">
        <f t="shared" si="8"/>
        <v>0</v>
      </c>
      <c r="AJ51" s="25">
        <f t="shared" si="9"/>
        <v>1</v>
      </c>
      <c r="AK51" s="83" t="str">
        <f t="shared" si="40"/>
        <v/>
      </c>
      <c r="AL51" s="83" t="str">
        <f t="shared" si="31"/>
        <v/>
      </c>
      <c r="AM51" s="83">
        <f t="shared" si="32"/>
        <v>1</v>
      </c>
      <c r="AN51" s="83">
        <f t="shared" si="33"/>
        <v>1</v>
      </c>
      <c r="AO51" s="83" t="str">
        <f t="shared" si="34"/>
        <v/>
      </c>
      <c r="AP51" s="83" t="str">
        <f t="shared" si="35"/>
        <v/>
      </c>
      <c r="AQ51" s="83" t="str">
        <f t="shared" si="36"/>
        <v/>
      </c>
      <c r="AR51" s="83" t="str">
        <f t="shared" si="37"/>
        <v/>
      </c>
    </row>
    <row r="52" spans="1:44" ht="18" customHeight="1" thickBot="1">
      <c r="A52" s="148"/>
      <c r="B52" s="177"/>
      <c r="C52" s="68" t="s">
        <v>161</v>
      </c>
      <c r="D52" s="6" t="s">
        <v>378</v>
      </c>
      <c r="E52" s="57">
        <v>2</v>
      </c>
      <c r="F52" s="53"/>
      <c r="G52" s="49"/>
      <c r="H52" s="8">
        <f t="shared" si="1"/>
        <v>0</v>
      </c>
      <c r="I52" s="49"/>
      <c r="J52" s="49"/>
      <c r="K52" s="8">
        <f t="shared" si="2"/>
        <v>0</v>
      </c>
      <c r="L52" s="49"/>
      <c r="M52" s="49"/>
      <c r="N52" s="8">
        <f t="shared" si="3"/>
        <v>0</v>
      </c>
      <c r="O52" s="49"/>
      <c r="P52" s="49"/>
      <c r="Q52" s="8">
        <f t="shared" si="4"/>
        <v>0</v>
      </c>
      <c r="R52" s="50"/>
      <c r="S52" s="107"/>
      <c r="T52" s="107"/>
      <c r="U52" s="105"/>
      <c r="V52" s="16"/>
      <c r="W52" s="83"/>
      <c r="X52" s="83"/>
      <c r="Y52" s="83">
        <v>1</v>
      </c>
      <c r="Z52" s="83"/>
      <c r="AA52" s="83"/>
      <c r="AB52" s="83"/>
      <c r="AC52" s="82"/>
      <c r="AD52" s="83"/>
      <c r="AE52" s="82">
        <f t="shared" si="5"/>
        <v>0</v>
      </c>
      <c r="AF52" s="82">
        <f t="shared" si="6"/>
        <v>0</v>
      </c>
      <c r="AG52" s="82">
        <f t="shared" si="7"/>
        <v>0</v>
      </c>
      <c r="AH52" s="82">
        <f t="shared" si="8"/>
        <v>0</v>
      </c>
      <c r="AJ52" s="25">
        <f t="shared" si="9"/>
        <v>1</v>
      </c>
      <c r="AK52" s="83" t="str">
        <f t="shared" si="40"/>
        <v/>
      </c>
      <c r="AL52" s="83" t="str">
        <f t="shared" si="31"/>
        <v/>
      </c>
      <c r="AM52" s="83">
        <f t="shared" si="32"/>
        <v>1</v>
      </c>
      <c r="AN52" s="83" t="str">
        <f t="shared" si="33"/>
        <v/>
      </c>
      <c r="AO52" s="83" t="str">
        <f t="shared" si="34"/>
        <v/>
      </c>
      <c r="AP52" s="83" t="str">
        <f t="shared" si="35"/>
        <v/>
      </c>
      <c r="AQ52" s="83" t="str">
        <f t="shared" si="36"/>
        <v/>
      </c>
      <c r="AR52" s="83" t="str">
        <f t="shared" si="37"/>
        <v/>
      </c>
    </row>
    <row r="53" spans="1:44" ht="18" customHeight="1" thickTop="1" thickBot="1">
      <c r="A53" s="148"/>
      <c r="B53" s="147" t="s">
        <v>13</v>
      </c>
      <c r="C53" s="65" t="s">
        <v>14</v>
      </c>
      <c r="D53" s="11" t="str">
        <f>IF($R$2=TRUE,"○","△1")</f>
        <v>△1</v>
      </c>
      <c r="E53" s="12">
        <v>2</v>
      </c>
      <c r="F53" s="13"/>
      <c r="G53" s="14"/>
      <c r="H53" s="11">
        <f t="shared" si="1"/>
        <v>0</v>
      </c>
      <c r="I53" s="14"/>
      <c r="J53" s="14"/>
      <c r="K53" s="11">
        <f t="shared" si="2"/>
        <v>0</v>
      </c>
      <c r="L53" s="14"/>
      <c r="M53" s="14"/>
      <c r="N53" s="11">
        <f t="shared" si="3"/>
        <v>0</v>
      </c>
      <c r="O53" s="14"/>
      <c r="P53" s="14"/>
      <c r="Q53" s="11">
        <f t="shared" si="4"/>
        <v>0</v>
      </c>
      <c r="R53" s="15"/>
      <c r="S53" s="107"/>
      <c r="T53" s="107"/>
      <c r="U53" s="105"/>
      <c r="V53" s="16"/>
      <c r="W53" s="83"/>
      <c r="X53" s="83"/>
      <c r="Y53" s="83">
        <v>2</v>
      </c>
      <c r="Z53" s="83"/>
      <c r="AA53" s="83"/>
      <c r="AB53" s="83"/>
      <c r="AC53" s="82"/>
      <c r="AD53" s="83"/>
      <c r="AE53" s="82">
        <f t="shared" si="5"/>
        <v>0</v>
      </c>
      <c r="AF53" s="82">
        <f t="shared" si="6"/>
        <v>0</v>
      </c>
      <c r="AG53" s="82">
        <f t="shared" si="7"/>
        <v>0</v>
      </c>
      <c r="AH53" s="82">
        <f t="shared" si="8"/>
        <v>0</v>
      </c>
      <c r="AJ53" s="25">
        <f t="shared" si="9"/>
        <v>1</v>
      </c>
      <c r="AK53" s="83" t="str">
        <f t="shared" si="40"/>
        <v/>
      </c>
      <c r="AL53" s="83" t="str">
        <f t="shared" si="31"/>
        <v/>
      </c>
      <c r="AM53" s="83">
        <f t="shared" si="32"/>
        <v>1</v>
      </c>
      <c r="AN53" s="83" t="str">
        <f t="shared" si="33"/>
        <v/>
      </c>
      <c r="AO53" s="83" t="str">
        <f t="shared" si="34"/>
        <v/>
      </c>
      <c r="AP53" s="83" t="str">
        <f t="shared" si="35"/>
        <v/>
      </c>
      <c r="AQ53" s="83" t="str">
        <f t="shared" si="36"/>
        <v/>
      </c>
      <c r="AR53" s="83" t="str">
        <f t="shared" si="37"/>
        <v/>
      </c>
    </row>
    <row r="54" spans="1:44" ht="18" customHeight="1" thickBot="1">
      <c r="A54" s="148"/>
      <c r="B54" s="148"/>
      <c r="C54" s="63" t="s">
        <v>266</v>
      </c>
      <c r="D54" s="17"/>
      <c r="E54" s="18">
        <v>1</v>
      </c>
      <c r="F54" s="19"/>
      <c r="G54" s="20"/>
      <c r="H54" s="17">
        <f t="shared" si="1"/>
        <v>0</v>
      </c>
      <c r="I54" s="20"/>
      <c r="J54" s="20"/>
      <c r="K54" s="17">
        <f t="shared" si="2"/>
        <v>0</v>
      </c>
      <c r="L54" s="20"/>
      <c r="M54" s="20"/>
      <c r="N54" s="17">
        <f t="shared" si="3"/>
        <v>0</v>
      </c>
      <c r="O54" s="20"/>
      <c r="P54" s="20"/>
      <c r="Q54" s="17">
        <f t="shared" si="4"/>
        <v>0</v>
      </c>
      <c r="R54" s="30"/>
      <c r="S54" s="107"/>
      <c r="T54" s="107"/>
      <c r="U54" s="105"/>
      <c r="V54" s="16"/>
      <c r="W54" s="83"/>
      <c r="X54" s="83"/>
      <c r="Y54" s="83">
        <v>1</v>
      </c>
      <c r="Z54" s="83"/>
      <c r="AA54" s="83"/>
      <c r="AB54" s="83"/>
      <c r="AC54" s="82"/>
      <c r="AD54" s="83"/>
      <c r="AE54" s="82">
        <f t="shared" si="5"/>
        <v>0</v>
      </c>
      <c r="AF54" s="82">
        <f t="shared" si="6"/>
        <v>0</v>
      </c>
      <c r="AG54" s="82">
        <f t="shared" si="7"/>
        <v>0</v>
      </c>
      <c r="AH54" s="82">
        <f t="shared" si="8"/>
        <v>0</v>
      </c>
      <c r="AJ54" s="25">
        <f t="shared" si="9"/>
        <v>0</v>
      </c>
      <c r="AK54" s="83" t="str">
        <f t="shared" si="40"/>
        <v/>
      </c>
      <c r="AL54" s="83" t="str">
        <f t="shared" si="31"/>
        <v/>
      </c>
      <c r="AM54" s="83">
        <f t="shared" si="32"/>
        <v>1</v>
      </c>
      <c r="AN54" s="83" t="str">
        <f t="shared" si="33"/>
        <v/>
      </c>
      <c r="AO54" s="83" t="str">
        <f t="shared" si="34"/>
        <v/>
      </c>
      <c r="AP54" s="83" t="str">
        <f t="shared" si="35"/>
        <v/>
      </c>
      <c r="AQ54" s="83" t="str">
        <f t="shared" si="36"/>
        <v/>
      </c>
      <c r="AR54" s="83" t="str">
        <f t="shared" si="37"/>
        <v/>
      </c>
    </row>
    <row r="55" spans="1:44" ht="18" customHeight="1" thickBot="1">
      <c r="A55" s="148"/>
      <c r="B55" s="148"/>
      <c r="C55" s="63" t="s">
        <v>15</v>
      </c>
      <c r="D55" s="17" t="s">
        <v>162</v>
      </c>
      <c r="E55" s="18">
        <v>2</v>
      </c>
      <c r="F55" s="19"/>
      <c r="G55" s="20"/>
      <c r="H55" s="17">
        <f t="shared" si="1"/>
        <v>0</v>
      </c>
      <c r="I55" s="20"/>
      <c r="J55" s="20"/>
      <c r="K55" s="17">
        <f t="shared" si="2"/>
        <v>0</v>
      </c>
      <c r="L55" s="20"/>
      <c r="M55" s="20"/>
      <c r="N55" s="17">
        <f t="shared" si="3"/>
        <v>0</v>
      </c>
      <c r="O55" s="20"/>
      <c r="P55" s="20"/>
      <c r="Q55" s="17">
        <f t="shared" si="4"/>
        <v>0</v>
      </c>
      <c r="R55" s="30"/>
      <c r="S55" s="107"/>
      <c r="T55" s="107"/>
      <c r="U55" s="105"/>
      <c r="V55" s="16"/>
      <c r="W55" s="83"/>
      <c r="X55" s="83"/>
      <c r="Y55" s="83">
        <v>2</v>
      </c>
      <c r="Z55" s="83"/>
      <c r="AA55" s="83"/>
      <c r="AB55" s="83"/>
      <c r="AC55" s="82"/>
      <c r="AD55" s="83"/>
      <c r="AE55" s="82">
        <f t="shared" si="5"/>
        <v>0</v>
      </c>
      <c r="AF55" s="82">
        <f t="shared" si="6"/>
        <v>0</v>
      </c>
      <c r="AG55" s="82">
        <f t="shared" si="7"/>
        <v>0</v>
      </c>
      <c r="AH55" s="82">
        <f t="shared" si="8"/>
        <v>0</v>
      </c>
      <c r="AJ55" s="25">
        <f t="shared" si="9"/>
        <v>1</v>
      </c>
      <c r="AK55" s="83" t="str">
        <f t="shared" si="40"/>
        <v/>
      </c>
      <c r="AL55" s="83" t="str">
        <f t="shared" si="31"/>
        <v/>
      </c>
      <c r="AM55" s="83">
        <f t="shared" si="32"/>
        <v>1</v>
      </c>
      <c r="AN55" s="83" t="str">
        <f t="shared" si="33"/>
        <v/>
      </c>
      <c r="AO55" s="83" t="str">
        <f t="shared" si="34"/>
        <v/>
      </c>
      <c r="AP55" s="83" t="str">
        <f t="shared" si="35"/>
        <v/>
      </c>
      <c r="AQ55" s="83" t="str">
        <f t="shared" si="36"/>
        <v/>
      </c>
      <c r="AR55" s="83" t="str">
        <f t="shared" si="37"/>
        <v/>
      </c>
    </row>
    <row r="56" spans="1:44" ht="18" customHeight="1" thickBot="1">
      <c r="A56" s="148"/>
      <c r="B56" s="148"/>
      <c r="C56" s="63" t="s">
        <v>165</v>
      </c>
      <c r="D56" s="17" t="s">
        <v>136</v>
      </c>
      <c r="E56" s="18">
        <v>1</v>
      </c>
      <c r="F56" s="19"/>
      <c r="G56" s="20"/>
      <c r="H56" s="17">
        <f t="shared" si="1"/>
        <v>0</v>
      </c>
      <c r="I56" s="20"/>
      <c r="J56" s="20"/>
      <c r="K56" s="17">
        <f t="shared" si="2"/>
        <v>0</v>
      </c>
      <c r="L56" s="20"/>
      <c r="M56" s="20"/>
      <c r="N56" s="17">
        <f t="shared" si="3"/>
        <v>0</v>
      </c>
      <c r="O56" s="20"/>
      <c r="P56" s="20"/>
      <c r="Q56" s="17">
        <f t="shared" si="4"/>
        <v>0</v>
      </c>
      <c r="R56" s="30"/>
      <c r="S56" s="107"/>
      <c r="T56" s="107"/>
      <c r="U56" s="105"/>
      <c r="V56" s="16"/>
      <c r="W56" s="83"/>
      <c r="X56" s="83"/>
      <c r="Y56" s="83">
        <v>2</v>
      </c>
      <c r="Z56" s="83"/>
      <c r="AA56" s="83"/>
      <c r="AB56" s="83">
        <v>2</v>
      </c>
      <c r="AC56" s="82">
        <v>1</v>
      </c>
      <c r="AD56" s="83">
        <v>1</v>
      </c>
      <c r="AE56" s="82">
        <f t="shared" si="5"/>
        <v>0</v>
      </c>
      <c r="AF56" s="82">
        <f t="shared" si="6"/>
        <v>0</v>
      </c>
      <c r="AG56" s="82">
        <f t="shared" si="7"/>
        <v>0</v>
      </c>
      <c r="AH56" s="82">
        <f t="shared" si="8"/>
        <v>0</v>
      </c>
      <c r="AJ56" s="25">
        <f t="shared" si="9"/>
        <v>1</v>
      </c>
      <c r="AK56" s="83" t="str">
        <f>IF(ISBLANK(W56),"",1)</f>
        <v/>
      </c>
      <c r="AL56" s="83" t="str">
        <f t="shared" si="31"/>
        <v/>
      </c>
      <c r="AM56" s="83">
        <f t="shared" si="32"/>
        <v>1</v>
      </c>
      <c r="AN56" s="83" t="str">
        <f t="shared" si="33"/>
        <v/>
      </c>
      <c r="AO56" s="83" t="str">
        <f t="shared" si="34"/>
        <v/>
      </c>
      <c r="AP56" s="83">
        <f t="shared" si="35"/>
        <v>1</v>
      </c>
      <c r="AQ56" s="83">
        <f t="shared" si="36"/>
        <v>1</v>
      </c>
      <c r="AR56" s="83">
        <f t="shared" si="37"/>
        <v>1</v>
      </c>
    </row>
    <row r="57" spans="1:44" ht="18" customHeight="1" thickBot="1">
      <c r="A57" s="148"/>
      <c r="B57" s="148"/>
      <c r="C57" s="63" t="s">
        <v>166</v>
      </c>
      <c r="D57" s="17" t="s">
        <v>136</v>
      </c>
      <c r="E57" s="18">
        <v>1</v>
      </c>
      <c r="F57" s="19"/>
      <c r="G57" s="20"/>
      <c r="H57" s="17">
        <f t="shared" si="1"/>
        <v>0</v>
      </c>
      <c r="I57" s="20"/>
      <c r="J57" s="20"/>
      <c r="K57" s="17">
        <f t="shared" si="2"/>
        <v>0</v>
      </c>
      <c r="L57" s="20"/>
      <c r="M57" s="20"/>
      <c r="N57" s="17">
        <f t="shared" si="3"/>
        <v>0</v>
      </c>
      <c r="O57" s="20"/>
      <c r="P57" s="20"/>
      <c r="Q57" s="17">
        <f t="shared" si="4"/>
        <v>0</v>
      </c>
      <c r="R57" s="30"/>
      <c r="S57" s="107"/>
      <c r="T57" s="107"/>
      <c r="U57" s="105"/>
      <c r="V57" s="16"/>
      <c r="W57" s="83"/>
      <c r="X57" s="83"/>
      <c r="Y57" s="83">
        <v>2</v>
      </c>
      <c r="Z57" s="83"/>
      <c r="AA57" s="83"/>
      <c r="AB57" s="83">
        <v>2</v>
      </c>
      <c r="AC57" s="82">
        <v>1</v>
      </c>
      <c r="AD57" s="83">
        <v>1</v>
      </c>
      <c r="AE57" s="82">
        <f t="shared" si="5"/>
        <v>0</v>
      </c>
      <c r="AF57" s="82">
        <f t="shared" si="6"/>
        <v>0</v>
      </c>
      <c r="AG57" s="82">
        <f t="shared" si="7"/>
        <v>0</v>
      </c>
      <c r="AH57" s="82">
        <f t="shared" si="8"/>
        <v>0</v>
      </c>
      <c r="AJ57" s="25">
        <f t="shared" si="9"/>
        <v>1</v>
      </c>
      <c r="AK57" s="83" t="str">
        <f t="shared" ref="AK57:AK65" si="41">IF(ISBLANK(W57),"",1)</f>
        <v/>
      </c>
      <c r="AL57" s="83" t="str">
        <f t="shared" si="31"/>
        <v/>
      </c>
      <c r="AM57" s="83">
        <f t="shared" si="32"/>
        <v>1</v>
      </c>
      <c r="AN57" s="83" t="str">
        <f t="shared" si="33"/>
        <v/>
      </c>
      <c r="AO57" s="83" t="str">
        <f t="shared" si="34"/>
        <v/>
      </c>
      <c r="AP57" s="83">
        <f t="shared" si="35"/>
        <v>1</v>
      </c>
      <c r="AQ57" s="83">
        <f t="shared" si="36"/>
        <v>1</v>
      </c>
      <c r="AR57" s="83">
        <f t="shared" si="37"/>
        <v>1</v>
      </c>
    </row>
    <row r="58" spans="1:44" ht="18" customHeight="1" thickBot="1">
      <c r="A58" s="148"/>
      <c r="B58" s="148"/>
      <c r="C58" s="63" t="s">
        <v>16</v>
      </c>
      <c r="D58" s="17" t="s">
        <v>162</v>
      </c>
      <c r="E58" s="18">
        <v>2</v>
      </c>
      <c r="F58" s="19"/>
      <c r="G58" s="20"/>
      <c r="H58" s="17">
        <f t="shared" si="1"/>
        <v>0</v>
      </c>
      <c r="I58" s="20"/>
      <c r="J58" s="20"/>
      <c r="K58" s="17">
        <f t="shared" si="2"/>
        <v>0</v>
      </c>
      <c r="L58" s="20"/>
      <c r="M58" s="20"/>
      <c r="N58" s="17">
        <f t="shared" si="3"/>
        <v>0</v>
      </c>
      <c r="O58" s="20"/>
      <c r="P58" s="20"/>
      <c r="Q58" s="17">
        <f t="shared" si="4"/>
        <v>0</v>
      </c>
      <c r="R58" s="30"/>
      <c r="S58" s="107"/>
      <c r="T58" s="107"/>
      <c r="U58" s="105"/>
      <c r="V58" s="16"/>
      <c r="W58" s="83"/>
      <c r="X58" s="83"/>
      <c r="Y58" s="83">
        <v>2</v>
      </c>
      <c r="Z58" s="83"/>
      <c r="AA58" s="83"/>
      <c r="AB58" s="83"/>
      <c r="AC58" s="82"/>
      <c r="AD58" s="83"/>
      <c r="AE58" s="82">
        <f t="shared" si="5"/>
        <v>0</v>
      </c>
      <c r="AF58" s="82">
        <f t="shared" si="6"/>
        <v>0</v>
      </c>
      <c r="AG58" s="82">
        <f t="shared" si="7"/>
        <v>0</v>
      </c>
      <c r="AH58" s="82">
        <f t="shared" si="8"/>
        <v>0</v>
      </c>
      <c r="AJ58" s="25">
        <f t="shared" si="9"/>
        <v>1</v>
      </c>
      <c r="AK58" s="83" t="str">
        <f t="shared" si="41"/>
        <v/>
      </c>
      <c r="AL58" s="83" t="str">
        <f t="shared" si="31"/>
        <v/>
      </c>
      <c r="AM58" s="83">
        <f t="shared" si="32"/>
        <v>1</v>
      </c>
      <c r="AN58" s="83" t="str">
        <f t="shared" si="33"/>
        <v/>
      </c>
      <c r="AO58" s="83" t="str">
        <f t="shared" si="34"/>
        <v/>
      </c>
      <c r="AP58" s="83" t="str">
        <f t="shared" si="35"/>
        <v/>
      </c>
      <c r="AQ58" s="83" t="str">
        <f t="shared" si="36"/>
        <v/>
      </c>
      <c r="AR58" s="83" t="str">
        <f t="shared" si="37"/>
        <v/>
      </c>
    </row>
    <row r="59" spans="1:44" ht="18" customHeight="1" thickBot="1">
      <c r="A59" s="148"/>
      <c r="B59" s="148"/>
      <c r="C59" s="63" t="s">
        <v>17</v>
      </c>
      <c r="D59" s="17" t="s">
        <v>162</v>
      </c>
      <c r="E59" s="18">
        <v>2</v>
      </c>
      <c r="F59" s="19"/>
      <c r="G59" s="20"/>
      <c r="H59" s="17">
        <f t="shared" si="1"/>
        <v>0</v>
      </c>
      <c r="I59" s="20"/>
      <c r="J59" s="20"/>
      <c r="K59" s="17">
        <f t="shared" si="2"/>
        <v>0</v>
      </c>
      <c r="L59" s="20"/>
      <c r="M59" s="20"/>
      <c r="N59" s="17">
        <f t="shared" si="3"/>
        <v>0</v>
      </c>
      <c r="O59" s="20"/>
      <c r="P59" s="20"/>
      <c r="Q59" s="17">
        <f t="shared" si="4"/>
        <v>0</v>
      </c>
      <c r="R59" s="30"/>
      <c r="S59" s="107"/>
      <c r="T59" s="107"/>
      <c r="U59" s="105"/>
      <c r="V59" s="16"/>
      <c r="W59" s="83"/>
      <c r="X59" s="83"/>
      <c r="Y59" s="83">
        <v>2</v>
      </c>
      <c r="Z59" s="83"/>
      <c r="AA59" s="83"/>
      <c r="AB59" s="83"/>
      <c r="AC59" s="82"/>
      <c r="AD59" s="83"/>
      <c r="AE59" s="82">
        <f t="shared" si="5"/>
        <v>0</v>
      </c>
      <c r="AF59" s="82">
        <f t="shared" si="6"/>
        <v>0</v>
      </c>
      <c r="AG59" s="82">
        <f t="shared" si="7"/>
        <v>0</v>
      </c>
      <c r="AH59" s="82">
        <f t="shared" si="8"/>
        <v>0</v>
      </c>
      <c r="AJ59" s="25">
        <f t="shared" si="9"/>
        <v>1</v>
      </c>
      <c r="AK59" s="83" t="str">
        <f t="shared" si="41"/>
        <v/>
      </c>
      <c r="AL59" s="83" t="str">
        <f t="shared" si="31"/>
        <v/>
      </c>
      <c r="AM59" s="83">
        <f t="shared" si="32"/>
        <v>1</v>
      </c>
      <c r="AN59" s="83" t="str">
        <f t="shared" si="33"/>
        <v/>
      </c>
      <c r="AO59" s="83" t="str">
        <f t="shared" si="34"/>
        <v/>
      </c>
      <c r="AP59" s="83" t="str">
        <f t="shared" si="35"/>
        <v/>
      </c>
      <c r="AQ59" s="83" t="str">
        <f t="shared" si="36"/>
        <v/>
      </c>
      <c r="AR59" s="83" t="str">
        <f t="shared" si="37"/>
        <v/>
      </c>
    </row>
    <row r="60" spans="1:44" ht="18" customHeight="1" thickBot="1">
      <c r="A60" s="148"/>
      <c r="B60" s="148"/>
      <c r="C60" s="63" t="s">
        <v>18</v>
      </c>
      <c r="D60" s="17" t="s">
        <v>136</v>
      </c>
      <c r="E60" s="18">
        <v>2</v>
      </c>
      <c r="F60" s="19"/>
      <c r="G60" s="20"/>
      <c r="H60" s="17">
        <f t="shared" si="1"/>
        <v>0</v>
      </c>
      <c r="I60" s="20"/>
      <c r="J60" s="20"/>
      <c r="K60" s="17">
        <f t="shared" si="2"/>
        <v>0</v>
      </c>
      <c r="L60" s="20"/>
      <c r="M60" s="20"/>
      <c r="N60" s="17">
        <f t="shared" si="3"/>
        <v>0</v>
      </c>
      <c r="O60" s="20"/>
      <c r="P60" s="20"/>
      <c r="Q60" s="17">
        <f t="shared" si="4"/>
        <v>0</v>
      </c>
      <c r="R60" s="30"/>
      <c r="S60" s="107"/>
      <c r="T60" s="107"/>
      <c r="U60" s="105"/>
      <c r="V60" s="16"/>
      <c r="W60" s="83"/>
      <c r="X60" s="83"/>
      <c r="Y60" s="83">
        <v>2</v>
      </c>
      <c r="Z60" s="83"/>
      <c r="AA60" s="83"/>
      <c r="AB60" s="83">
        <v>2</v>
      </c>
      <c r="AC60" s="82">
        <v>1</v>
      </c>
      <c r="AD60" s="83">
        <v>1</v>
      </c>
      <c r="AE60" s="82">
        <f t="shared" si="5"/>
        <v>0</v>
      </c>
      <c r="AF60" s="82">
        <f t="shared" si="6"/>
        <v>0</v>
      </c>
      <c r="AG60" s="82">
        <f t="shared" si="7"/>
        <v>0</v>
      </c>
      <c r="AH60" s="82">
        <f t="shared" si="8"/>
        <v>0</v>
      </c>
      <c r="AJ60" s="25">
        <f t="shared" si="9"/>
        <v>1</v>
      </c>
      <c r="AK60" s="83" t="str">
        <f t="shared" si="41"/>
        <v/>
      </c>
      <c r="AL60" s="83" t="str">
        <f t="shared" si="31"/>
        <v/>
      </c>
      <c r="AM60" s="83">
        <f t="shared" si="32"/>
        <v>1</v>
      </c>
      <c r="AN60" s="83" t="str">
        <f t="shared" si="33"/>
        <v/>
      </c>
      <c r="AO60" s="83" t="str">
        <f t="shared" si="34"/>
        <v/>
      </c>
      <c r="AP60" s="83">
        <f t="shared" si="35"/>
        <v>1</v>
      </c>
      <c r="AQ60" s="83">
        <f t="shared" si="36"/>
        <v>1</v>
      </c>
      <c r="AR60" s="83">
        <f t="shared" si="37"/>
        <v>1</v>
      </c>
    </row>
    <row r="61" spans="1:44" ht="18" customHeight="1" thickBot="1">
      <c r="A61" s="148"/>
      <c r="B61" s="148"/>
      <c r="C61" s="63" t="s">
        <v>19</v>
      </c>
      <c r="D61" s="17" t="s">
        <v>162</v>
      </c>
      <c r="E61" s="18">
        <v>2</v>
      </c>
      <c r="F61" s="19"/>
      <c r="G61" s="20"/>
      <c r="H61" s="17">
        <f t="shared" si="1"/>
        <v>0</v>
      </c>
      <c r="I61" s="20"/>
      <c r="J61" s="20"/>
      <c r="K61" s="17">
        <f t="shared" si="2"/>
        <v>0</v>
      </c>
      <c r="L61" s="20"/>
      <c r="M61" s="20"/>
      <c r="N61" s="17">
        <f t="shared" si="3"/>
        <v>0</v>
      </c>
      <c r="O61" s="20"/>
      <c r="P61" s="20"/>
      <c r="Q61" s="17">
        <f t="shared" si="4"/>
        <v>0</v>
      </c>
      <c r="R61" s="30"/>
      <c r="S61" s="107"/>
      <c r="T61" s="107"/>
      <c r="U61" s="105"/>
      <c r="V61" s="16"/>
      <c r="W61" s="83"/>
      <c r="X61" s="83"/>
      <c r="Y61" s="83">
        <v>2</v>
      </c>
      <c r="Z61" s="83"/>
      <c r="AA61" s="83"/>
      <c r="AB61" s="83"/>
      <c r="AC61" s="82"/>
      <c r="AD61" s="83"/>
      <c r="AE61" s="82">
        <f t="shared" si="5"/>
        <v>0</v>
      </c>
      <c r="AF61" s="82">
        <f t="shared" si="6"/>
        <v>0</v>
      </c>
      <c r="AG61" s="82">
        <f t="shared" si="7"/>
        <v>0</v>
      </c>
      <c r="AH61" s="82">
        <f t="shared" si="8"/>
        <v>0</v>
      </c>
      <c r="AJ61" s="25">
        <f t="shared" si="9"/>
        <v>1</v>
      </c>
      <c r="AK61" s="83" t="str">
        <f t="shared" si="41"/>
        <v/>
      </c>
      <c r="AL61" s="83" t="str">
        <f t="shared" si="31"/>
        <v/>
      </c>
      <c r="AM61" s="83">
        <f t="shared" si="32"/>
        <v>1</v>
      </c>
      <c r="AN61" s="83" t="str">
        <f t="shared" si="33"/>
        <v/>
      </c>
      <c r="AO61" s="83" t="str">
        <f t="shared" si="34"/>
        <v/>
      </c>
      <c r="AP61" s="83" t="str">
        <f t="shared" si="35"/>
        <v/>
      </c>
      <c r="AQ61" s="83" t="str">
        <f t="shared" si="36"/>
        <v/>
      </c>
      <c r="AR61" s="83" t="str">
        <f t="shared" si="37"/>
        <v/>
      </c>
    </row>
    <row r="62" spans="1:44" ht="18" customHeight="1" thickBot="1">
      <c r="A62" s="148"/>
      <c r="B62" s="148"/>
      <c r="C62" s="63" t="s">
        <v>20</v>
      </c>
      <c r="D62" s="17" t="s">
        <v>162</v>
      </c>
      <c r="E62" s="18">
        <v>2</v>
      </c>
      <c r="F62" s="19"/>
      <c r="G62" s="20"/>
      <c r="H62" s="17">
        <f t="shared" si="1"/>
        <v>0</v>
      </c>
      <c r="I62" s="20"/>
      <c r="J62" s="20"/>
      <c r="K62" s="17">
        <f t="shared" si="2"/>
        <v>0</v>
      </c>
      <c r="L62" s="20"/>
      <c r="M62" s="20"/>
      <c r="N62" s="17">
        <f t="shared" si="3"/>
        <v>0</v>
      </c>
      <c r="O62" s="20"/>
      <c r="P62" s="20"/>
      <c r="Q62" s="17">
        <f t="shared" si="4"/>
        <v>0</v>
      </c>
      <c r="R62" s="30"/>
      <c r="S62" s="107"/>
      <c r="T62" s="107"/>
      <c r="U62" s="105"/>
      <c r="V62" s="16"/>
      <c r="W62" s="83"/>
      <c r="X62" s="83"/>
      <c r="Y62" s="83">
        <v>2</v>
      </c>
      <c r="Z62" s="83"/>
      <c r="AA62" s="83"/>
      <c r="AB62" s="83"/>
      <c r="AC62" s="82"/>
      <c r="AD62" s="83"/>
      <c r="AE62" s="82">
        <f t="shared" si="5"/>
        <v>0</v>
      </c>
      <c r="AF62" s="82">
        <f t="shared" si="6"/>
        <v>0</v>
      </c>
      <c r="AG62" s="82">
        <f t="shared" si="7"/>
        <v>0</v>
      </c>
      <c r="AH62" s="82">
        <f t="shared" si="8"/>
        <v>0</v>
      </c>
      <c r="AJ62" s="25">
        <f t="shared" si="9"/>
        <v>1</v>
      </c>
      <c r="AK62" s="83" t="str">
        <f t="shared" si="41"/>
        <v/>
      </c>
      <c r="AL62" s="83" t="str">
        <f t="shared" si="31"/>
        <v/>
      </c>
      <c r="AM62" s="83">
        <f t="shared" si="32"/>
        <v>1</v>
      </c>
      <c r="AN62" s="83" t="str">
        <f t="shared" si="33"/>
        <v/>
      </c>
      <c r="AO62" s="83" t="str">
        <f t="shared" si="34"/>
        <v/>
      </c>
      <c r="AP62" s="83" t="str">
        <f t="shared" si="35"/>
        <v/>
      </c>
      <c r="AQ62" s="83" t="str">
        <f t="shared" si="36"/>
        <v/>
      </c>
      <c r="AR62" s="83" t="str">
        <f t="shared" si="37"/>
        <v/>
      </c>
    </row>
    <row r="63" spans="1:44" ht="18" customHeight="1" thickBot="1">
      <c r="A63" s="148"/>
      <c r="B63" s="148"/>
      <c r="C63" s="63" t="s">
        <v>164</v>
      </c>
      <c r="D63" s="17" t="s">
        <v>136</v>
      </c>
      <c r="E63" s="18">
        <v>1</v>
      </c>
      <c r="F63" s="19"/>
      <c r="G63" s="20"/>
      <c r="H63" s="17">
        <f t="shared" si="1"/>
        <v>0</v>
      </c>
      <c r="I63" s="20"/>
      <c r="J63" s="20"/>
      <c r="K63" s="17">
        <f t="shared" si="2"/>
        <v>0</v>
      </c>
      <c r="L63" s="20"/>
      <c r="M63" s="20"/>
      <c r="N63" s="17">
        <f t="shared" si="3"/>
        <v>0</v>
      </c>
      <c r="O63" s="20"/>
      <c r="P63" s="20"/>
      <c r="Q63" s="17">
        <f t="shared" si="4"/>
        <v>0</v>
      </c>
      <c r="R63" s="30"/>
      <c r="S63" s="107"/>
      <c r="T63" s="107"/>
      <c r="U63" s="105"/>
      <c r="V63" s="16"/>
      <c r="W63" s="83"/>
      <c r="X63" s="83"/>
      <c r="Y63" s="83">
        <v>2</v>
      </c>
      <c r="Z63" s="83"/>
      <c r="AA63" s="83"/>
      <c r="AB63" s="83">
        <v>2</v>
      </c>
      <c r="AC63" s="82">
        <v>1</v>
      </c>
      <c r="AD63" s="83">
        <v>1</v>
      </c>
      <c r="AE63" s="82">
        <f t="shared" si="5"/>
        <v>0</v>
      </c>
      <c r="AF63" s="82">
        <f t="shared" si="6"/>
        <v>0</v>
      </c>
      <c r="AG63" s="82">
        <f t="shared" si="7"/>
        <v>0</v>
      </c>
      <c r="AH63" s="82">
        <f t="shared" si="8"/>
        <v>0</v>
      </c>
      <c r="AJ63" s="25">
        <f t="shared" si="9"/>
        <v>1</v>
      </c>
      <c r="AK63" s="83" t="str">
        <f t="shared" si="41"/>
        <v/>
      </c>
      <c r="AL63" s="83" t="str">
        <f t="shared" si="31"/>
        <v/>
      </c>
      <c r="AM63" s="83">
        <f t="shared" si="32"/>
        <v>1</v>
      </c>
      <c r="AN63" s="83" t="str">
        <f t="shared" si="33"/>
        <v/>
      </c>
      <c r="AO63" s="83" t="str">
        <f t="shared" si="34"/>
        <v/>
      </c>
      <c r="AP63" s="83">
        <f t="shared" si="35"/>
        <v>1</v>
      </c>
      <c r="AQ63" s="83">
        <f t="shared" si="36"/>
        <v>1</v>
      </c>
      <c r="AR63" s="83">
        <f t="shared" si="37"/>
        <v>1</v>
      </c>
    </row>
    <row r="64" spans="1:44" ht="18" customHeight="1" thickBot="1">
      <c r="A64" s="148"/>
      <c r="B64" s="148"/>
      <c r="C64" s="63" t="s">
        <v>163</v>
      </c>
      <c r="D64" s="17" t="s">
        <v>136</v>
      </c>
      <c r="E64" s="18">
        <v>1</v>
      </c>
      <c r="F64" s="19"/>
      <c r="G64" s="20"/>
      <c r="H64" s="17">
        <f t="shared" si="1"/>
        <v>0</v>
      </c>
      <c r="I64" s="20"/>
      <c r="J64" s="20"/>
      <c r="K64" s="17">
        <f t="shared" si="2"/>
        <v>0</v>
      </c>
      <c r="L64" s="20"/>
      <c r="M64" s="20"/>
      <c r="N64" s="17">
        <f t="shared" si="3"/>
        <v>0</v>
      </c>
      <c r="O64" s="20"/>
      <c r="P64" s="20"/>
      <c r="Q64" s="17">
        <f t="shared" si="4"/>
        <v>0</v>
      </c>
      <c r="R64" s="30"/>
      <c r="S64" s="107"/>
      <c r="T64" s="107"/>
      <c r="U64" s="105"/>
      <c r="V64" s="16"/>
      <c r="W64" s="83"/>
      <c r="X64" s="83"/>
      <c r="Y64" s="83">
        <v>2</v>
      </c>
      <c r="Z64" s="83"/>
      <c r="AA64" s="83"/>
      <c r="AB64" s="83">
        <v>2</v>
      </c>
      <c r="AC64" s="82">
        <v>1</v>
      </c>
      <c r="AD64" s="83">
        <v>1</v>
      </c>
      <c r="AE64" s="82">
        <f t="shared" si="5"/>
        <v>0</v>
      </c>
      <c r="AF64" s="82">
        <f t="shared" si="6"/>
        <v>0</v>
      </c>
      <c r="AG64" s="82">
        <f t="shared" si="7"/>
        <v>0</v>
      </c>
      <c r="AH64" s="82">
        <f t="shared" si="8"/>
        <v>0</v>
      </c>
      <c r="AJ64" s="25">
        <f t="shared" si="9"/>
        <v>1</v>
      </c>
      <c r="AK64" s="83" t="str">
        <f t="shared" si="41"/>
        <v/>
      </c>
      <c r="AL64" s="83" t="str">
        <f t="shared" si="31"/>
        <v/>
      </c>
      <c r="AM64" s="83">
        <f t="shared" si="32"/>
        <v>1</v>
      </c>
      <c r="AN64" s="83" t="str">
        <f t="shared" si="33"/>
        <v/>
      </c>
      <c r="AO64" s="83" t="str">
        <f t="shared" si="34"/>
        <v/>
      </c>
      <c r="AP64" s="83">
        <f t="shared" si="35"/>
        <v>1</v>
      </c>
      <c r="AQ64" s="83">
        <f t="shared" si="36"/>
        <v>1</v>
      </c>
      <c r="AR64" s="83">
        <f t="shared" si="37"/>
        <v>1</v>
      </c>
    </row>
    <row r="65" spans="1:44" ht="18" customHeight="1" thickBot="1">
      <c r="A65" s="148"/>
      <c r="B65" s="148"/>
      <c r="C65" s="63" t="s">
        <v>21</v>
      </c>
      <c r="D65" s="17"/>
      <c r="E65" s="18">
        <v>2</v>
      </c>
      <c r="F65" s="19"/>
      <c r="G65" s="20"/>
      <c r="H65" s="17">
        <f t="shared" si="1"/>
        <v>0</v>
      </c>
      <c r="I65" s="20"/>
      <c r="J65" s="20"/>
      <c r="K65" s="17">
        <f t="shared" si="2"/>
        <v>0</v>
      </c>
      <c r="L65" s="20"/>
      <c r="M65" s="20"/>
      <c r="N65" s="17">
        <f t="shared" si="3"/>
        <v>0</v>
      </c>
      <c r="O65" s="20"/>
      <c r="P65" s="20"/>
      <c r="Q65" s="17">
        <f t="shared" si="4"/>
        <v>0</v>
      </c>
      <c r="R65" s="30"/>
      <c r="S65" s="107"/>
      <c r="T65" s="107"/>
      <c r="U65" s="105"/>
      <c r="V65" s="16"/>
      <c r="W65" s="83"/>
      <c r="X65" s="83"/>
      <c r="Y65" s="83">
        <v>1</v>
      </c>
      <c r="Z65" s="83"/>
      <c r="AA65" s="83"/>
      <c r="AB65" s="83"/>
      <c r="AC65" s="82"/>
      <c r="AD65" s="83"/>
      <c r="AE65" s="82">
        <f t="shared" si="5"/>
        <v>0</v>
      </c>
      <c r="AF65" s="82">
        <f t="shared" si="6"/>
        <v>0</v>
      </c>
      <c r="AG65" s="82">
        <f t="shared" si="7"/>
        <v>0</v>
      </c>
      <c r="AH65" s="82">
        <f t="shared" si="8"/>
        <v>0</v>
      </c>
      <c r="AJ65" s="25">
        <f t="shared" si="9"/>
        <v>0</v>
      </c>
      <c r="AK65" s="83" t="str">
        <f t="shared" si="41"/>
        <v/>
      </c>
      <c r="AL65" s="83" t="str">
        <f t="shared" si="31"/>
        <v/>
      </c>
      <c r="AM65" s="83">
        <f t="shared" si="32"/>
        <v>1</v>
      </c>
      <c r="AN65" s="83" t="str">
        <f t="shared" si="33"/>
        <v/>
      </c>
      <c r="AO65" s="83" t="str">
        <f t="shared" si="34"/>
        <v/>
      </c>
      <c r="AP65" s="83" t="str">
        <f t="shared" si="35"/>
        <v/>
      </c>
      <c r="AQ65" s="83" t="str">
        <f t="shared" si="36"/>
        <v/>
      </c>
      <c r="AR65" s="83" t="str">
        <f t="shared" si="37"/>
        <v/>
      </c>
    </row>
    <row r="66" spans="1:44" ht="18" customHeight="1" thickBot="1">
      <c r="A66" s="148"/>
      <c r="B66" s="148"/>
      <c r="C66" s="63" t="s">
        <v>22</v>
      </c>
      <c r="D66" s="17"/>
      <c r="E66" s="18">
        <v>2</v>
      </c>
      <c r="F66" s="19"/>
      <c r="G66" s="20"/>
      <c r="H66" s="17">
        <f t="shared" si="1"/>
        <v>0</v>
      </c>
      <c r="I66" s="20"/>
      <c r="J66" s="20"/>
      <c r="K66" s="17">
        <f t="shared" si="2"/>
        <v>0</v>
      </c>
      <c r="L66" s="20"/>
      <c r="M66" s="20"/>
      <c r="N66" s="17">
        <f t="shared" si="3"/>
        <v>0</v>
      </c>
      <c r="O66" s="20"/>
      <c r="P66" s="20"/>
      <c r="Q66" s="17">
        <f t="shared" si="4"/>
        <v>0</v>
      </c>
      <c r="R66" s="30"/>
      <c r="S66" s="107"/>
      <c r="T66" s="107"/>
      <c r="U66" s="105"/>
      <c r="V66" s="16"/>
      <c r="W66" s="83"/>
      <c r="X66" s="83"/>
      <c r="Y66" s="83">
        <v>1</v>
      </c>
      <c r="Z66" s="83"/>
      <c r="AA66" s="83"/>
      <c r="AB66" s="83"/>
      <c r="AC66" s="82"/>
      <c r="AD66" s="83"/>
      <c r="AE66" s="82">
        <f t="shared" si="5"/>
        <v>0</v>
      </c>
      <c r="AF66" s="82">
        <f t="shared" si="6"/>
        <v>0</v>
      </c>
      <c r="AG66" s="82">
        <f t="shared" si="7"/>
        <v>0</v>
      </c>
      <c r="AH66" s="82">
        <f t="shared" si="8"/>
        <v>0</v>
      </c>
      <c r="AJ66" s="25">
        <f t="shared" si="9"/>
        <v>0</v>
      </c>
      <c r="AK66" s="83" t="str">
        <f>IF(ISBLANK(W66),"",1)</f>
        <v/>
      </c>
      <c r="AL66" s="83" t="str">
        <f t="shared" si="31"/>
        <v/>
      </c>
      <c r="AM66" s="83">
        <f t="shared" si="32"/>
        <v>1</v>
      </c>
      <c r="AN66" s="83" t="str">
        <f t="shared" si="33"/>
        <v/>
      </c>
      <c r="AO66" s="83" t="str">
        <f t="shared" si="34"/>
        <v/>
      </c>
      <c r="AP66" s="83" t="str">
        <f t="shared" si="35"/>
        <v/>
      </c>
      <c r="AQ66" s="83" t="str">
        <f t="shared" si="36"/>
        <v/>
      </c>
      <c r="AR66" s="83" t="str">
        <f t="shared" si="37"/>
        <v/>
      </c>
    </row>
    <row r="67" spans="1:44" ht="18" customHeight="1" thickBot="1">
      <c r="A67" s="148"/>
      <c r="B67" s="148"/>
      <c r="C67" s="85" t="s">
        <v>168</v>
      </c>
      <c r="D67" s="26" t="s">
        <v>169</v>
      </c>
      <c r="E67" s="27">
        <v>1</v>
      </c>
      <c r="F67" s="28"/>
      <c r="G67" s="29"/>
      <c r="H67" s="17">
        <f t="shared" si="1"/>
        <v>0</v>
      </c>
      <c r="I67" s="29"/>
      <c r="J67" s="29"/>
      <c r="K67" s="17">
        <f t="shared" si="2"/>
        <v>0</v>
      </c>
      <c r="L67" s="29"/>
      <c r="M67" s="29"/>
      <c r="N67" s="17">
        <f t="shared" si="3"/>
        <v>0</v>
      </c>
      <c r="O67" s="29"/>
      <c r="P67" s="29"/>
      <c r="Q67" s="17">
        <f t="shared" si="4"/>
        <v>0</v>
      </c>
      <c r="R67" s="30"/>
      <c r="S67" s="107"/>
      <c r="T67" s="107"/>
      <c r="U67" s="105"/>
      <c r="V67" s="16"/>
      <c r="W67" s="83"/>
      <c r="X67" s="83"/>
      <c r="Y67" s="83">
        <v>2</v>
      </c>
      <c r="Z67" s="83"/>
      <c r="AA67" s="83"/>
      <c r="AB67" s="83">
        <v>2</v>
      </c>
      <c r="AC67" s="82">
        <v>1</v>
      </c>
      <c r="AD67" s="83">
        <v>1</v>
      </c>
      <c r="AE67" s="82">
        <f t="shared" si="5"/>
        <v>0</v>
      </c>
      <c r="AF67" s="82">
        <f t="shared" si="6"/>
        <v>0</v>
      </c>
      <c r="AG67" s="82">
        <f t="shared" si="7"/>
        <v>0</v>
      </c>
      <c r="AH67" s="82">
        <f t="shared" si="8"/>
        <v>0</v>
      </c>
      <c r="AJ67" s="25">
        <f t="shared" si="9"/>
        <v>1</v>
      </c>
      <c r="AK67" s="83" t="str">
        <f t="shared" ref="AK67:AK68" si="42">IF(ISBLANK(W67),"",1)</f>
        <v/>
      </c>
      <c r="AL67" s="83" t="str">
        <f t="shared" si="31"/>
        <v/>
      </c>
      <c r="AM67" s="83">
        <f t="shared" si="32"/>
        <v>1</v>
      </c>
      <c r="AN67" s="83" t="str">
        <f t="shared" si="33"/>
        <v/>
      </c>
      <c r="AO67" s="83" t="str">
        <f t="shared" si="34"/>
        <v/>
      </c>
      <c r="AP67" s="83">
        <f t="shared" si="35"/>
        <v>1</v>
      </c>
      <c r="AQ67" s="83">
        <f t="shared" si="36"/>
        <v>1</v>
      </c>
      <c r="AR67" s="83">
        <f t="shared" si="37"/>
        <v>1</v>
      </c>
    </row>
    <row r="68" spans="1:44" ht="18" customHeight="1" thickBot="1">
      <c r="A68" s="148"/>
      <c r="B68" s="149"/>
      <c r="C68" s="69" t="s">
        <v>167</v>
      </c>
      <c r="D68" s="9" t="s">
        <v>136</v>
      </c>
      <c r="E68" s="22">
        <v>1</v>
      </c>
      <c r="F68" s="23"/>
      <c r="G68" s="24"/>
      <c r="H68" s="9">
        <f t="shared" si="1"/>
        <v>0</v>
      </c>
      <c r="I68" s="24"/>
      <c r="J68" s="24"/>
      <c r="K68" s="9">
        <f t="shared" si="2"/>
        <v>0</v>
      </c>
      <c r="L68" s="24"/>
      <c r="M68" s="24"/>
      <c r="N68" s="9">
        <f t="shared" si="3"/>
        <v>0</v>
      </c>
      <c r="O68" s="24"/>
      <c r="P68" s="24"/>
      <c r="Q68" s="9">
        <f t="shared" si="4"/>
        <v>0</v>
      </c>
      <c r="R68" s="50"/>
      <c r="S68" s="107"/>
      <c r="T68" s="107"/>
      <c r="U68" s="105"/>
      <c r="V68" s="16"/>
      <c r="W68" s="83"/>
      <c r="X68" s="83"/>
      <c r="Y68" s="83">
        <v>2</v>
      </c>
      <c r="Z68" s="83"/>
      <c r="AA68" s="83"/>
      <c r="AB68" s="83">
        <v>2</v>
      </c>
      <c r="AC68" s="82">
        <v>1</v>
      </c>
      <c r="AD68" s="83">
        <v>1</v>
      </c>
      <c r="AE68" s="82">
        <f t="shared" si="5"/>
        <v>0</v>
      </c>
      <c r="AF68" s="82">
        <f t="shared" si="6"/>
        <v>0</v>
      </c>
      <c r="AG68" s="82">
        <f t="shared" si="7"/>
        <v>0</v>
      </c>
      <c r="AH68" s="82">
        <f t="shared" si="8"/>
        <v>0</v>
      </c>
      <c r="AJ68" s="25">
        <f t="shared" si="9"/>
        <v>1</v>
      </c>
      <c r="AK68" s="83" t="str">
        <f t="shared" si="42"/>
        <v/>
      </c>
      <c r="AL68" s="83" t="str">
        <f t="shared" si="31"/>
        <v/>
      </c>
      <c r="AM68" s="83">
        <f t="shared" si="32"/>
        <v>1</v>
      </c>
      <c r="AN68" s="83" t="str">
        <f t="shared" si="33"/>
        <v/>
      </c>
      <c r="AO68" s="83" t="str">
        <f t="shared" si="34"/>
        <v/>
      </c>
      <c r="AP68" s="83">
        <f t="shared" si="35"/>
        <v>1</v>
      </c>
      <c r="AQ68" s="83">
        <f t="shared" si="36"/>
        <v>1</v>
      </c>
      <c r="AR68" s="83">
        <f t="shared" si="37"/>
        <v>1</v>
      </c>
    </row>
    <row r="69" spans="1:44" ht="18" customHeight="1" thickTop="1" thickBot="1">
      <c r="A69" s="148"/>
      <c r="B69" s="148" t="s">
        <v>147</v>
      </c>
      <c r="C69" s="86" t="s">
        <v>170</v>
      </c>
      <c r="D69" s="17" t="s">
        <v>4</v>
      </c>
      <c r="E69" s="18">
        <v>2</v>
      </c>
      <c r="F69" s="19"/>
      <c r="G69" s="20"/>
      <c r="H69" s="17">
        <f t="shared" si="1"/>
        <v>0</v>
      </c>
      <c r="I69" s="20"/>
      <c r="J69" s="20"/>
      <c r="K69" s="17">
        <f t="shared" si="2"/>
        <v>0</v>
      </c>
      <c r="L69" s="20"/>
      <c r="M69" s="20"/>
      <c r="N69" s="17">
        <f t="shared" si="3"/>
        <v>0</v>
      </c>
      <c r="O69" s="20"/>
      <c r="P69" s="20"/>
      <c r="Q69" s="17">
        <f t="shared" si="4"/>
        <v>0</v>
      </c>
      <c r="R69" s="21"/>
      <c r="S69" s="107"/>
      <c r="T69" s="107"/>
      <c r="U69" s="105"/>
      <c r="V69" s="16"/>
      <c r="W69" s="83"/>
      <c r="X69" s="83">
        <v>1</v>
      </c>
      <c r="Y69" s="83"/>
      <c r="Z69" s="83">
        <v>2</v>
      </c>
      <c r="AA69" s="83"/>
      <c r="AB69" s="83"/>
      <c r="AC69" s="82"/>
      <c r="AD69" s="83"/>
      <c r="AE69" s="82">
        <f t="shared" si="5"/>
        <v>0</v>
      </c>
      <c r="AF69" s="82">
        <f t="shared" si="6"/>
        <v>0</v>
      </c>
      <c r="AG69" s="82">
        <f t="shared" si="7"/>
        <v>0</v>
      </c>
      <c r="AH69" s="82">
        <f t="shared" si="8"/>
        <v>0</v>
      </c>
      <c r="AJ69" s="25">
        <f t="shared" si="9"/>
        <v>1</v>
      </c>
      <c r="AK69" s="83" t="str">
        <f>IF(ISBLANK(W69),"",1)</f>
        <v/>
      </c>
      <c r="AL69" s="83">
        <f t="shared" si="31"/>
        <v>1</v>
      </c>
      <c r="AM69" s="83" t="str">
        <f t="shared" si="32"/>
        <v/>
      </c>
      <c r="AN69" s="83">
        <f t="shared" si="33"/>
        <v>1</v>
      </c>
      <c r="AO69" s="83" t="str">
        <f t="shared" si="34"/>
        <v/>
      </c>
      <c r="AP69" s="83" t="str">
        <f t="shared" si="35"/>
        <v/>
      </c>
      <c r="AQ69" s="83" t="str">
        <f t="shared" si="36"/>
        <v/>
      </c>
      <c r="AR69" s="83" t="str">
        <f t="shared" si="37"/>
        <v/>
      </c>
    </row>
    <row r="70" spans="1:44" ht="18" customHeight="1" thickBot="1">
      <c r="A70" s="148"/>
      <c r="B70" s="148"/>
      <c r="C70" s="86" t="s">
        <v>171</v>
      </c>
      <c r="D70" s="17" t="s">
        <v>4</v>
      </c>
      <c r="E70" s="18">
        <v>2</v>
      </c>
      <c r="F70" s="19"/>
      <c r="G70" s="20"/>
      <c r="H70" s="17">
        <f t="shared" si="1"/>
        <v>0</v>
      </c>
      <c r="I70" s="20"/>
      <c r="J70" s="20"/>
      <c r="K70" s="17">
        <f t="shared" si="2"/>
        <v>0</v>
      </c>
      <c r="L70" s="20"/>
      <c r="M70" s="20"/>
      <c r="N70" s="17">
        <f t="shared" si="3"/>
        <v>0</v>
      </c>
      <c r="O70" s="20"/>
      <c r="P70" s="20"/>
      <c r="Q70" s="17">
        <f t="shared" si="4"/>
        <v>0</v>
      </c>
      <c r="R70" s="30"/>
      <c r="S70" s="107"/>
      <c r="T70" s="107"/>
      <c r="U70" s="105"/>
      <c r="V70" s="16"/>
      <c r="W70" s="83"/>
      <c r="X70" s="83"/>
      <c r="Y70" s="83"/>
      <c r="Z70" s="83">
        <v>2</v>
      </c>
      <c r="AA70" s="83">
        <v>1</v>
      </c>
      <c r="AB70" s="83"/>
      <c r="AC70" s="82"/>
      <c r="AD70" s="83"/>
      <c r="AE70" s="82">
        <f t="shared" si="5"/>
        <v>0</v>
      </c>
      <c r="AF70" s="82">
        <f t="shared" si="6"/>
        <v>0</v>
      </c>
      <c r="AG70" s="82">
        <f t="shared" si="7"/>
        <v>0</v>
      </c>
      <c r="AH70" s="82">
        <f t="shared" si="8"/>
        <v>0</v>
      </c>
      <c r="AJ70" s="25">
        <f t="shared" si="9"/>
        <v>1</v>
      </c>
      <c r="AK70" s="83" t="str">
        <f t="shared" ref="AK70:AK78" si="43">IF(ISBLANK(W70),"",1)</f>
        <v/>
      </c>
      <c r="AL70" s="83" t="str">
        <f t="shared" si="31"/>
        <v/>
      </c>
      <c r="AM70" s="83" t="str">
        <f t="shared" si="32"/>
        <v/>
      </c>
      <c r="AN70" s="83">
        <f t="shared" si="33"/>
        <v>1</v>
      </c>
      <c r="AO70" s="83">
        <f t="shared" si="34"/>
        <v>1</v>
      </c>
      <c r="AP70" s="83" t="str">
        <f t="shared" si="35"/>
        <v/>
      </c>
      <c r="AQ70" s="83" t="str">
        <f t="shared" si="36"/>
        <v/>
      </c>
      <c r="AR70" s="83" t="str">
        <f t="shared" si="37"/>
        <v/>
      </c>
    </row>
    <row r="71" spans="1:44" ht="18" customHeight="1" thickBot="1">
      <c r="A71" s="148"/>
      <c r="B71" s="148"/>
      <c r="C71" s="86" t="s">
        <v>172</v>
      </c>
      <c r="D71" s="17" t="s">
        <v>4</v>
      </c>
      <c r="E71" s="18">
        <v>2</v>
      </c>
      <c r="F71" s="19"/>
      <c r="G71" s="20"/>
      <c r="H71" s="17">
        <f t="shared" si="1"/>
        <v>0</v>
      </c>
      <c r="I71" s="20"/>
      <c r="J71" s="20"/>
      <c r="K71" s="17">
        <f t="shared" si="2"/>
        <v>0</v>
      </c>
      <c r="L71" s="20"/>
      <c r="M71" s="20"/>
      <c r="N71" s="17">
        <f t="shared" si="3"/>
        <v>0</v>
      </c>
      <c r="O71" s="20"/>
      <c r="P71" s="20"/>
      <c r="Q71" s="17">
        <f t="shared" si="4"/>
        <v>0</v>
      </c>
      <c r="R71" s="30"/>
      <c r="S71" s="107"/>
      <c r="T71" s="107"/>
      <c r="U71" s="105"/>
      <c r="V71" s="16"/>
      <c r="W71" s="83"/>
      <c r="X71" s="83"/>
      <c r="Y71" s="83">
        <v>1</v>
      </c>
      <c r="Z71" s="83">
        <v>2</v>
      </c>
      <c r="AA71" s="83"/>
      <c r="AB71" s="83"/>
      <c r="AC71" s="82"/>
      <c r="AD71" s="83"/>
      <c r="AE71" s="82">
        <f t="shared" si="5"/>
        <v>0</v>
      </c>
      <c r="AF71" s="82">
        <f t="shared" si="6"/>
        <v>0</v>
      </c>
      <c r="AG71" s="82">
        <f t="shared" si="7"/>
        <v>0</v>
      </c>
      <c r="AH71" s="82">
        <f t="shared" si="8"/>
        <v>0</v>
      </c>
      <c r="AJ71" s="25">
        <f t="shared" si="9"/>
        <v>1</v>
      </c>
      <c r="AK71" s="83" t="str">
        <f t="shared" si="43"/>
        <v/>
      </c>
      <c r="AL71" s="83" t="str">
        <f t="shared" si="31"/>
        <v/>
      </c>
      <c r="AM71" s="83">
        <f t="shared" si="32"/>
        <v>1</v>
      </c>
      <c r="AN71" s="83">
        <f t="shared" si="33"/>
        <v>1</v>
      </c>
      <c r="AO71" s="83" t="str">
        <f t="shared" si="34"/>
        <v/>
      </c>
      <c r="AP71" s="83" t="str">
        <f t="shared" si="35"/>
        <v/>
      </c>
      <c r="AQ71" s="83" t="str">
        <f t="shared" si="36"/>
        <v/>
      </c>
      <c r="AR71" s="83" t="str">
        <f t="shared" si="37"/>
        <v/>
      </c>
    </row>
    <row r="72" spans="1:44" ht="18" customHeight="1" thickBot="1">
      <c r="A72" s="148"/>
      <c r="B72" s="148"/>
      <c r="C72" s="86" t="s">
        <v>365</v>
      </c>
      <c r="D72" s="17" t="s">
        <v>4</v>
      </c>
      <c r="E72" s="18">
        <v>1</v>
      </c>
      <c r="F72" s="19"/>
      <c r="G72" s="20"/>
      <c r="H72" s="17">
        <f t="shared" si="1"/>
        <v>0</v>
      </c>
      <c r="I72" s="20"/>
      <c r="J72" s="20"/>
      <c r="K72" s="17">
        <f t="shared" si="2"/>
        <v>0</v>
      </c>
      <c r="L72" s="20"/>
      <c r="M72" s="20"/>
      <c r="N72" s="17">
        <f t="shared" si="3"/>
        <v>0</v>
      </c>
      <c r="O72" s="20"/>
      <c r="P72" s="20"/>
      <c r="Q72" s="17">
        <f t="shared" si="4"/>
        <v>0</v>
      </c>
      <c r="R72" s="30"/>
      <c r="S72" s="107"/>
      <c r="T72" s="107"/>
      <c r="U72" s="105"/>
      <c r="V72" s="16"/>
      <c r="W72" s="83">
        <v>1</v>
      </c>
      <c r="X72" s="83">
        <v>2</v>
      </c>
      <c r="Y72" s="83"/>
      <c r="Z72" s="83"/>
      <c r="AA72" s="83"/>
      <c r="AB72" s="83"/>
      <c r="AC72" s="82"/>
      <c r="AD72" s="83"/>
      <c r="AE72" s="82">
        <f t="shared" si="5"/>
        <v>0</v>
      </c>
      <c r="AF72" s="82">
        <f t="shared" si="6"/>
        <v>0</v>
      </c>
      <c r="AG72" s="82">
        <f t="shared" si="7"/>
        <v>0</v>
      </c>
      <c r="AH72" s="82">
        <f t="shared" si="8"/>
        <v>0</v>
      </c>
      <c r="AJ72" s="25">
        <f t="shared" si="9"/>
        <v>1</v>
      </c>
      <c r="AK72" s="83">
        <f t="shared" si="43"/>
        <v>1</v>
      </c>
      <c r="AL72" s="83">
        <f t="shared" si="31"/>
        <v>1</v>
      </c>
      <c r="AM72" s="83" t="str">
        <f t="shared" si="32"/>
        <v/>
      </c>
      <c r="AN72" s="83" t="str">
        <f t="shared" si="33"/>
        <v/>
      </c>
      <c r="AO72" s="83" t="str">
        <f t="shared" si="34"/>
        <v/>
      </c>
      <c r="AP72" s="83" t="str">
        <f t="shared" si="35"/>
        <v/>
      </c>
      <c r="AQ72" s="83" t="str">
        <f t="shared" si="36"/>
        <v/>
      </c>
      <c r="AR72" s="83" t="str">
        <f t="shared" si="37"/>
        <v/>
      </c>
    </row>
    <row r="73" spans="1:44" ht="18" customHeight="1" thickBot="1">
      <c r="A73" s="148"/>
      <c r="B73" s="148"/>
      <c r="C73" s="86" t="s">
        <v>174</v>
      </c>
      <c r="D73" s="17"/>
      <c r="E73" s="18">
        <v>1</v>
      </c>
      <c r="F73" s="19"/>
      <c r="G73" s="20"/>
      <c r="H73" s="17">
        <f t="shared" si="1"/>
        <v>0</v>
      </c>
      <c r="I73" s="20"/>
      <c r="J73" s="20"/>
      <c r="K73" s="17">
        <f t="shared" si="2"/>
        <v>0</v>
      </c>
      <c r="L73" s="20"/>
      <c r="M73" s="20"/>
      <c r="N73" s="17">
        <f t="shared" si="3"/>
        <v>0</v>
      </c>
      <c r="O73" s="20"/>
      <c r="P73" s="20"/>
      <c r="Q73" s="17">
        <f t="shared" si="4"/>
        <v>0</v>
      </c>
      <c r="R73" s="30"/>
      <c r="S73" s="107"/>
      <c r="T73" s="107"/>
      <c r="U73" s="105"/>
      <c r="V73" s="16"/>
      <c r="W73" s="83">
        <v>1</v>
      </c>
      <c r="X73" s="83">
        <v>1</v>
      </c>
      <c r="Y73" s="83"/>
      <c r="Z73" s="83"/>
      <c r="AA73" s="83"/>
      <c r="AB73" s="83"/>
      <c r="AC73" s="82"/>
      <c r="AD73" s="83"/>
      <c r="AE73" s="82">
        <f t="shared" ref="AE73:AE136" si="44">IF(ISBLANK(R73),0,IFERROR(VLOOKUP(R73,$W$150:$X$155,2,FALSE),0))*H73</f>
        <v>0</v>
      </c>
      <c r="AF73" s="82">
        <f t="shared" ref="AF73:AF136" si="45">IF(ISBLANK(R73),0,IFERROR(VLOOKUP(R73,$W$150:$X$155,2,FALSE),0))*K73</f>
        <v>0</v>
      </c>
      <c r="AG73" s="82">
        <f t="shared" ref="AG73:AG136" si="46">IF(ISBLANK(R73),0,IFERROR(VLOOKUP(R73,$W$150:$X$155,2,FALSE),0))*N73</f>
        <v>0</v>
      </c>
      <c r="AH73" s="82">
        <f t="shared" ref="AH73:AH136" si="47">IF(ISBLANK(R73),0,IFERROR(VLOOKUP(R73,$W$150:$X$155,2,FALSE),0))*Q73</f>
        <v>0</v>
      </c>
      <c r="AJ73" s="25">
        <f t="shared" ref="AJ73:AJ136" si="48">IF(OR(D73="○",D73="△1",D73="△2",D73="△3"),1,0)</f>
        <v>0</v>
      </c>
      <c r="AK73" s="83">
        <f t="shared" si="43"/>
        <v>1</v>
      </c>
      <c r="AL73" s="83">
        <f t="shared" si="31"/>
        <v>1</v>
      </c>
      <c r="AM73" s="83" t="str">
        <f t="shared" si="32"/>
        <v/>
      </c>
      <c r="AN73" s="83" t="str">
        <f t="shared" si="33"/>
        <v/>
      </c>
      <c r="AO73" s="83" t="str">
        <f t="shared" si="34"/>
        <v/>
      </c>
      <c r="AP73" s="83" t="str">
        <f t="shared" si="35"/>
        <v/>
      </c>
      <c r="AQ73" s="83" t="str">
        <f t="shared" si="36"/>
        <v/>
      </c>
      <c r="AR73" s="83" t="str">
        <f t="shared" si="37"/>
        <v/>
      </c>
    </row>
    <row r="74" spans="1:44" ht="18" customHeight="1" thickBot="1">
      <c r="A74" s="148"/>
      <c r="B74" s="148"/>
      <c r="C74" s="86" t="s">
        <v>173</v>
      </c>
      <c r="D74" s="17"/>
      <c r="E74" s="18">
        <v>1</v>
      </c>
      <c r="F74" s="19"/>
      <c r="G74" s="20"/>
      <c r="H74" s="17">
        <f t="shared" si="1"/>
        <v>0</v>
      </c>
      <c r="I74" s="20"/>
      <c r="J74" s="20"/>
      <c r="K74" s="17">
        <f t="shared" si="2"/>
        <v>0</v>
      </c>
      <c r="L74" s="20"/>
      <c r="M74" s="20"/>
      <c r="N74" s="17">
        <f t="shared" si="3"/>
        <v>0</v>
      </c>
      <c r="O74" s="20"/>
      <c r="P74" s="20"/>
      <c r="Q74" s="17">
        <f t="shared" si="4"/>
        <v>0</v>
      </c>
      <c r="R74" s="30"/>
      <c r="S74" s="107"/>
      <c r="T74" s="107"/>
      <c r="U74" s="105"/>
      <c r="V74" s="16"/>
      <c r="W74" s="83">
        <v>1</v>
      </c>
      <c r="X74" s="83">
        <v>1</v>
      </c>
      <c r="Y74" s="83"/>
      <c r="Z74" s="83"/>
      <c r="AA74" s="83"/>
      <c r="AB74" s="83"/>
      <c r="AC74" s="82"/>
      <c r="AD74" s="83"/>
      <c r="AE74" s="82">
        <f t="shared" si="44"/>
        <v>0</v>
      </c>
      <c r="AF74" s="82">
        <f t="shared" si="45"/>
        <v>0</v>
      </c>
      <c r="AG74" s="82">
        <f t="shared" si="46"/>
        <v>0</v>
      </c>
      <c r="AH74" s="82">
        <f t="shared" si="47"/>
        <v>0</v>
      </c>
      <c r="AJ74" s="25">
        <f t="shared" si="48"/>
        <v>0</v>
      </c>
      <c r="AK74" s="83">
        <f t="shared" si="43"/>
        <v>1</v>
      </c>
      <c r="AL74" s="83">
        <f t="shared" si="31"/>
        <v>1</v>
      </c>
      <c r="AM74" s="83" t="str">
        <f t="shared" si="32"/>
        <v/>
      </c>
      <c r="AN74" s="83" t="str">
        <f t="shared" si="33"/>
        <v/>
      </c>
      <c r="AO74" s="83" t="str">
        <f t="shared" si="34"/>
        <v/>
      </c>
      <c r="AP74" s="83" t="str">
        <f t="shared" si="35"/>
        <v/>
      </c>
      <c r="AQ74" s="83" t="str">
        <f t="shared" si="36"/>
        <v/>
      </c>
      <c r="AR74" s="83" t="str">
        <f t="shared" si="37"/>
        <v/>
      </c>
    </row>
    <row r="75" spans="1:44" ht="18" customHeight="1" thickBot="1">
      <c r="A75" s="148"/>
      <c r="B75" s="148"/>
      <c r="C75" s="86" t="s">
        <v>24</v>
      </c>
      <c r="D75" s="17" t="s">
        <v>4</v>
      </c>
      <c r="E75" s="18">
        <v>2</v>
      </c>
      <c r="F75" s="19"/>
      <c r="G75" s="20"/>
      <c r="H75" s="17">
        <f t="shared" si="1"/>
        <v>0</v>
      </c>
      <c r="I75" s="20"/>
      <c r="J75" s="20"/>
      <c r="K75" s="17">
        <f t="shared" si="2"/>
        <v>0</v>
      </c>
      <c r="L75" s="20"/>
      <c r="M75" s="20"/>
      <c r="N75" s="17">
        <f t="shared" si="3"/>
        <v>0</v>
      </c>
      <c r="O75" s="20"/>
      <c r="P75" s="20"/>
      <c r="Q75" s="17">
        <f t="shared" si="4"/>
        <v>0</v>
      </c>
      <c r="R75" s="30"/>
      <c r="S75" s="107"/>
      <c r="T75" s="107"/>
      <c r="U75" s="105"/>
      <c r="V75" s="16"/>
      <c r="W75" s="83">
        <v>1</v>
      </c>
      <c r="X75" s="83">
        <v>2</v>
      </c>
      <c r="Y75" s="83"/>
      <c r="Z75" s="83"/>
      <c r="AA75" s="83"/>
      <c r="AB75" s="83"/>
      <c r="AC75" s="82"/>
      <c r="AD75" s="83"/>
      <c r="AE75" s="82">
        <f t="shared" si="44"/>
        <v>0</v>
      </c>
      <c r="AF75" s="82">
        <f t="shared" si="45"/>
        <v>0</v>
      </c>
      <c r="AG75" s="82">
        <f t="shared" si="46"/>
        <v>0</v>
      </c>
      <c r="AH75" s="82">
        <f t="shared" si="47"/>
        <v>0</v>
      </c>
      <c r="AJ75" s="25">
        <f t="shared" si="48"/>
        <v>1</v>
      </c>
      <c r="AK75" s="83">
        <f t="shared" si="43"/>
        <v>1</v>
      </c>
      <c r="AL75" s="83">
        <f t="shared" si="31"/>
        <v>1</v>
      </c>
      <c r="AM75" s="83" t="str">
        <f t="shared" si="32"/>
        <v/>
      </c>
      <c r="AN75" s="83" t="str">
        <f t="shared" si="33"/>
        <v/>
      </c>
      <c r="AO75" s="83" t="str">
        <f t="shared" si="34"/>
        <v/>
      </c>
      <c r="AP75" s="83" t="str">
        <f t="shared" si="35"/>
        <v/>
      </c>
      <c r="AQ75" s="83" t="str">
        <f t="shared" si="36"/>
        <v/>
      </c>
      <c r="AR75" s="83" t="str">
        <f t="shared" si="37"/>
        <v/>
      </c>
    </row>
    <row r="76" spans="1:44" ht="18" customHeight="1" thickBot="1">
      <c r="A76" s="148"/>
      <c r="B76" s="148"/>
      <c r="C76" s="86" t="s">
        <v>25</v>
      </c>
      <c r="D76" s="17" t="s">
        <v>4</v>
      </c>
      <c r="E76" s="18">
        <v>1</v>
      </c>
      <c r="F76" s="19"/>
      <c r="G76" s="20"/>
      <c r="H76" s="17">
        <f t="shared" si="1"/>
        <v>0</v>
      </c>
      <c r="I76" s="20"/>
      <c r="J76" s="20"/>
      <c r="K76" s="17">
        <f t="shared" si="2"/>
        <v>0</v>
      </c>
      <c r="L76" s="20"/>
      <c r="M76" s="20"/>
      <c r="N76" s="17">
        <f t="shared" si="3"/>
        <v>0</v>
      </c>
      <c r="O76" s="20"/>
      <c r="P76" s="20"/>
      <c r="Q76" s="17">
        <f t="shared" si="4"/>
        <v>0</v>
      </c>
      <c r="R76" s="30"/>
      <c r="S76" s="107"/>
      <c r="T76" s="107"/>
      <c r="U76" s="105"/>
      <c r="V76" s="16"/>
      <c r="W76" s="83"/>
      <c r="X76" s="83">
        <v>1</v>
      </c>
      <c r="Y76" s="83"/>
      <c r="Z76" s="83"/>
      <c r="AA76" s="83"/>
      <c r="AB76" s="83">
        <v>1</v>
      </c>
      <c r="AC76" s="82">
        <v>2</v>
      </c>
      <c r="AD76" s="83">
        <v>1</v>
      </c>
      <c r="AE76" s="82">
        <f t="shared" si="44"/>
        <v>0</v>
      </c>
      <c r="AF76" s="82">
        <f t="shared" si="45"/>
        <v>0</v>
      </c>
      <c r="AG76" s="82">
        <f t="shared" si="46"/>
        <v>0</v>
      </c>
      <c r="AH76" s="82">
        <f t="shared" si="47"/>
        <v>0</v>
      </c>
      <c r="AJ76" s="25">
        <f t="shared" si="48"/>
        <v>1</v>
      </c>
      <c r="AK76" s="83" t="str">
        <f t="shared" si="43"/>
        <v/>
      </c>
      <c r="AL76" s="83">
        <f t="shared" si="31"/>
        <v>1</v>
      </c>
      <c r="AM76" s="83" t="str">
        <f t="shared" si="32"/>
        <v/>
      </c>
      <c r="AN76" s="83" t="str">
        <f t="shared" si="33"/>
        <v/>
      </c>
      <c r="AO76" s="83" t="str">
        <f t="shared" si="34"/>
        <v/>
      </c>
      <c r="AP76" s="83">
        <f t="shared" si="35"/>
        <v>1</v>
      </c>
      <c r="AQ76" s="83">
        <f t="shared" si="36"/>
        <v>1</v>
      </c>
      <c r="AR76" s="83">
        <f t="shared" si="37"/>
        <v>1</v>
      </c>
    </row>
    <row r="77" spans="1:44" ht="18" customHeight="1" thickBot="1">
      <c r="A77" s="148"/>
      <c r="B77" s="148"/>
      <c r="C77" s="86" t="s">
        <v>119</v>
      </c>
      <c r="D77" s="17"/>
      <c r="E77" s="18">
        <v>1</v>
      </c>
      <c r="F77" s="19"/>
      <c r="G77" s="20"/>
      <c r="H77" s="17">
        <f t="shared" si="1"/>
        <v>0</v>
      </c>
      <c r="I77" s="20"/>
      <c r="J77" s="20"/>
      <c r="K77" s="17">
        <f t="shared" si="2"/>
        <v>0</v>
      </c>
      <c r="L77" s="20"/>
      <c r="M77" s="20"/>
      <c r="N77" s="17">
        <f t="shared" si="3"/>
        <v>0</v>
      </c>
      <c r="O77" s="20"/>
      <c r="P77" s="20"/>
      <c r="Q77" s="17">
        <f t="shared" si="4"/>
        <v>0</v>
      </c>
      <c r="R77" s="30"/>
      <c r="S77" s="107"/>
      <c r="T77" s="107"/>
      <c r="U77" s="105"/>
      <c r="V77" s="16"/>
      <c r="W77" s="83"/>
      <c r="X77" s="83">
        <v>1</v>
      </c>
      <c r="Y77" s="83"/>
      <c r="Z77" s="83"/>
      <c r="AA77" s="83"/>
      <c r="AB77" s="83">
        <v>1</v>
      </c>
      <c r="AC77" s="82">
        <v>1</v>
      </c>
      <c r="AD77" s="83">
        <v>1</v>
      </c>
      <c r="AE77" s="82">
        <f t="shared" si="44"/>
        <v>0</v>
      </c>
      <c r="AF77" s="82">
        <f t="shared" si="45"/>
        <v>0</v>
      </c>
      <c r="AG77" s="82">
        <f t="shared" si="46"/>
        <v>0</v>
      </c>
      <c r="AH77" s="82">
        <f t="shared" si="47"/>
        <v>0</v>
      </c>
      <c r="AJ77" s="25">
        <f t="shared" si="48"/>
        <v>0</v>
      </c>
      <c r="AK77" s="83" t="str">
        <f t="shared" si="43"/>
        <v/>
      </c>
      <c r="AL77" s="83">
        <f t="shared" si="31"/>
        <v>1</v>
      </c>
      <c r="AM77" s="83" t="str">
        <f t="shared" si="32"/>
        <v/>
      </c>
      <c r="AN77" s="83" t="str">
        <f t="shared" si="33"/>
        <v/>
      </c>
      <c r="AO77" s="83" t="str">
        <f t="shared" si="34"/>
        <v/>
      </c>
      <c r="AP77" s="83">
        <f t="shared" si="35"/>
        <v>1</v>
      </c>
      <c r="AQ77" s="83">
        <f t="shared" si="36"/>
        <v>1</v>
      </c>
      <c r="AR77" s="83">
        <f t="shared" si="37"/>
        <v>1</v>
      </c>
    </row>
    <row r="78" spans="1:44" ht="18" customHeight="1" thickBot="1">
      <c r="A78" s="148"/>
      <c r="B78" s="148"/>
      <c r="C78" s="86" t="s">
        <v>26</v>
      </c>
      <c r="D78" s="17"/>
      <c r="E78" s="18">
        <v>1</v>
      </c>
      <c r="F78" s="19"/>
      <c r="G78" s="20"/>
      <c r="H78" s="17">
        <f t="shared" si="1"/>
        <v>0</v>
      </c>
      <c r="I78" s="20"/>
      <c r="J78" s="20"/>
      <c r="K78" s="17">
        <f t="shared" si="2"/>
        <v>0</v>
      </c>
      <c r="L78" s="20"/>
      <c r="M78" s="20"/>
      <c r="N78" s="17">
        <f t="shared" si="3"/>
        <v>0</v>
      </c>
      <c r="O78" s="20"/>
      <c r="P78" s="20"/>
      <c r="Q78" s="17">
        <f t="shared" si="4"/>
        <v>0</v>
      </c>
      <c r="R78" s="30"/>
      <c r="S78" s="107"/>
      <c r="T78" s="107"/>
      <c r="U78" s="105"/>
      <c r="V78" s="16"/>
      <c r="W78" s="83"/>
      <c r="X78" s="83">
        <v>1</v>
      </c>
      <c r="Y78" s="83"/>
      <c r="Z78" s="83">
        <v>1</v>
      </c>
      <c r="AA78" s="83">
        <v>1</v>
      </c>
      <c r="AB78" s="83"/>
      <c r="AC78" s="82"/>
      <c r="AD78" s="83">
        <v>1</v>
      </c>
      <c r="AE78" s="82">
        <f t="shared" si="44"/>
        <v>0</v>
      </c>
      <c r="AF78" s="82">
        <f t="shared" si="45"/>
        <v>0</v>
      </c>
      <c r="AG78" s="82">
        <f t="shared" si="46"/>
        <v>0</v>
      </c>
      <c r="AH78" s="82">
        <f t="shared" si="47"/>
        <v>0</v>
      </c>
      <c r="AJ78" s="25">
        <f t="shared" si="48"/>
        <v>0</v>
      </c>
      <c r="AK78" s="83" t="str">
        <f t="shared" si="43"/>
        <v/>
      </c>
      <c r="AL78" s="83">
        <f t="shared" si="31"/>
        <v>1</v>
      </c>
      <c r="AM78" s="83" t="str">
        <f t="shared" si="32"/>
        <v/>
      </c>
      <c r="AN78" s="83">
        <f t="shared" si="33"/>
        <v>1</v>
      </c>
      <c r="AO78" s="83">
        <f t="shared" si="34"/>
        <v>1</v>
      </c>
      <c r="AP78" s="83" t="str">
        <f t="shared" si="35"/>
        <v/>
      </c>
      <c r="AQ78" s="83" t="str">
        <f t="shared" si="36"/>
        <v/>
      </c>
      <c r="AR78" s="83">
        <f t="shared" si="37"/>
        <v>1</v>
      </c>
    </row>
    <row r="79" spans="1:44" ht="18" customHeight="1" thickBot="1">
      <c r="A79" s="148"/>
      <c r="B79" s="148"/>
      <c r="C79" s="86" t="s">
        <v>27</v>
      </c>
      <c r="D79" s="17"/>
      <c r="E79" s="18">
        <v>1</v>
      </c>
      <c r="F79" s="19"/>
      <c r="G79" s="20"/>
      <c r="H79" s="17">
        <f t="shared" si="1"/>
        <v>0</v>
      </c>
      <c r="I79" s="20"/>
      <c r="J79" s="20"/>
      <c r="K79" s="17">
        <f t="shared" si="2"/>
        <v>0</v>
      </c>
      <c r="L79" s="20"/>
      <c r="M79" s="20"/>
      <c r="N79" s="17">
        <f t="shared" si="3"/>
        <v>0</v>
      </c>
      <c r="O79" s="20"/>
      <c r="P79" s="20"/>
      <c r="Q79" s="17">
        <f t="shared" si="4"/>
        <v>0</v>
      </c>
      <c r="R79" s="30"/>
      <c r="S79" s="107"/>
      <c r="T79" s="107"/>
      <c r="U79" s="105"/>
      <c r="V79" s="16"/>
      <c r="W79" s="83"/>
      <c r="X79" s="83">
        <v>1</v>
      </c>
      <c r="Y79" s="83"/>
      <c r="Z79" s="83">
        <v>1</v>
      </c>
      <c r="AA79" s="83">
        <v>1</v>
      </c>
      <c r="AB79" s="83"/>
      <c r="AC79" s="82"/>
      <c r="AD79" s="83">
        <v>1</v>
      </c>
      <c r="AE79" s="82">
        <f t="shared" si="44"/>
        <v>0</v>
      </c>
      <c r="AF79" s="82">
        <f t="shared" si="45"/>
        <v>0</v>
      </c>
      <c r="AG79" s="82">
        <f t="shared" si="46"/>
        <v>0</v>
      </c>
      <c r="AH79" s="82">
        <f t="shared" si="47"/>
        <v>0</v>
      </c>
      <c r="AJ79" s="25">
        <f t="shared" si="48"/>
        <v>0</v>
      </c>
      <c r="AK79" s="83" t="str">
        <f>IF(ISBLANK(W79),"",1)</f>
        <v/>
      </c>
      <c r="AL79" s="83">
        <f t="shared" si="31"/>
        <v>1</v>
      </c>
      <c r="AM79" s="83" t="str">
        <f t="shared" si="32"/>
        <v/>
      </c>
      <c r="AN79" s="83">
        <f t="shared" si="33"/>
        <v>1</v>
      </c>
      <c r="AO79" s="83">
        <f t="shared" si="34"/>
        <v>1</v>
      </c>
      <c r="AP79" s="83" t="str">
        <f t="shared" si="35"/>
        <v/>
      </c>
      <c r="AQ79" s="83" t="str">
        <f t="shared" si="36"/>
        <v/>
      </c>
      <c r="AR79" s="83">
        <f t="shared" si="37"/>
        <v>1</v>
      </c>
    </row>
    <row r="80" spans="1:44" ht="18" customHeight="1" thickBot="1">
      <c r="A80" s="148"/>
      <c r="B80" s="148"/>
      <c r="C80" s="86" t="s">
        <v>96</v>
      </c>
      <c r="D80" s="17"/>
      <c r="E80" s="18">
        <v>1</v>
      </c>
      <c r="F80" s="19"/>
      <c r="G80" s="20"/>
      <c r="H80" s="17">
        <f t="shared" si="1"/>
        <v>0</v>
      </c>
      <c r="I80" s="20"/>
      <c r="J80" s="20"/>
      <c r="K80" s="17">
        <f t="shared" si="2"/>
        <v>0</v>
      </c>
      <c r="L80" s="20"/>
      <c r="M80" s="20"/>
      <c r="N80" s="17">
        <f t="shared" si="3"/>
        <v>0</v>
      </c>
      <c r="O80" s="20"/>
      <c r="P80" s="20"/>
      <c r="Q80" s="17">
        <f t="shared" si="4"/>
        <v>0</v>
      </c>
      <c r="R80" s="30"/>
      <c r="S80" s="107"/>
      <c r="T80" s="107"/>
      <c r="U80" s="105"/>
      <c r="V80" s="16"/>
      <c r="W80" s="83"/>
      <c r="X80" s="83">
        <v>1</v>
      </c>
      <c r="Y80" s="83"/>
      <c r="Z80" s="83">
        <v>1</v>
      </c>
      <c r="AA80" s="83">
        <v>1</v>
      </c>
      <c r="AB80" s="83"/>
      <c r="AC80" s="82"/>
      <c r="AD80" s="83">
        <v>1</v>
      </c>
      <c r="AE80" s="82">
        <f t="shared" si="44"/>
        <v>0</v>
      </c>
      <c r="AF80" s="82">
        <f t="shared" si="45"/>
        <v>0</v>
      </c>
      <c r="AG80" s="82">
        <f t="shared" si="46"/>
        <v>0</v>
      </c>
      <c r="AH80" s="82">
        <f t="shared" si="47"/>
        <v>0</v>
      </c>
      <c r="AJ80" s="25">
        <f t="shared" si="48"/>
        <v>0</v>
      </c>
      <c r="AK80" s="83" t="str">
        <f t="shared" ref="AK80:AK81" si="49">IF(ISBLANK(W80),"",1)</f>
        <v/>
      </c>
      <c r="AL80" s="83">
        <f t="shared" si="31"/>
        <v>1</v>
      </c>
      <c r="AM80" s="83" t="str">
        <f t="shared" si="32"/>
        <v/>
      </c>
      <c r="AN80" s="83">
        <f t="shared" si="33"/>
        <v>1</v>
      </c>
      <c r="AO80" s="83">
        <f t="shared" si="34"/>
        <v>1</v>
      </c>
      <c r="AP80" s="83" t="str">
        <f t="shared" si="35"/>
        <v/>
      </c>
      <c r="AQ80" s="83" t="str">
        <f t="shared" si="36"/>
        <v/>
      </c>
      <c r="AR80" s="83">
        <f t="shared" si="37"/>
        <v>1</v>
      </c>
    </row>
    <row r="81" spans="1:44" ht="18" customHeight="1" thickBot="1">
      <c r="A81" s="148"/>
      <c r="B81" s="148"/>
      <c r="C81" s="86" t="s">
        <v>97</v>
      </c>
      <c r="D81" s="17"/>
      <c r="E81" s="18">
        <v>1</v>
      </c>
      <c r="F81" s="19"/>
      <c r="G81" s="20"/>
      <c r="H81" s="17">
        <f t="shared" si="1"/>
        <v>0</v>
      </c>
      <c r="I81" s="20"/>
      <c r="J81" s="20"/>
      <c r="K81" s="17">
        <f t="shared" si="2"/>
        <v>0</v>
      </c>
      <c r="L81" s="20"/>
      <c r="M81" s="20"/>
      <c r="N81" s="17">
        <f t="shared" si="3"/>
        <v>0</v>
      </c>
      <c r="O81" s="20"/>
      <c r="P81" s="20"/>
      <c r="Q81" s="17">
        <f t="shared" si="4"/>
        <v>0</v>
      </c>
      <c r="R81" s="30"/>
      <c r="S81" s="107"/>
      <c r="T81" s="107"/>
      <c r="U81" s="105"/>
      <c r="V81" s="16"/>
      <c r="W81" s="83"/>
      <c r="X81" s="83">
        <v>1</v>
      </c>
      <c r="Y81" s="83"/>
      <c r="Z81" s="83">
        <v>1</v>
      </c>
      <c r="AA81" s="83">
        <v>1</v>
      </c>
      <c r="AB81" s="83"/>
      <c r="AC81" s="82"/>
      <c r="AD81" s="83">
        <v>1</v>
      </c>
      <c r="AE81" s="82">
        <f t="shared" si="44"/>
        <v>0</v>
      </c>
      <c r="AF81" s="82">
        <f t="shared" si="45"/>
        <v>0</v>
      </c>
      <c r="AG81" s="82">
        <f t="shared" si="46"/>
        <v>0</v>
      </c>
      <c r="AH81" s="82">
        <f t="shared" si="47"/>
        <v>0</v>
      </c>
      <c r="AJ81" s="25">
        <f t="shared" si="48"/>
        <v>0</v>
      </c>
      <c r="AK81" s="83" t="str">
        <f t="shared" si="49"/>
        <v/>
      </c>
      <c r="AL81" s="83">
        <f t="shared" si="31"/>
        <v>1</v>
      </c>
      <c r="AM81" s="83" t="str">
        <f t="shared" si="32"/>
        <v/>
      </c>
      <c r="AN81" s="83">
        <f t="shared" si="33"/>
        <v>1</v>
      </c>
      <c r="AO81" s="83">
        <f t="shared" si="34"/>
        <v>1</v>
      </c>
      <c r="AP81" s="83" t="str">
        <f t="shared" si="35"/>
        <v/>
      </c>
      <c r="AQ81" s="83" t="str">
        <f t="shared" si="36"/>
        <v/>
      </c>
      <c r="AR81" s="83">
        <f t="shared" si="37"/>
        <v>1</v>
      </c>
    </row>
    <row r="82" spans="1:44" ht="18" customHeight="1" thickBot="1">
      <c r="A82" s="148"/>
      <c r="B82" s="148"/>
      <c r="C82" s="86" t="s">
        <v>28</v>
      </c>
      <c r="D82" s="17"/>
      <c r="E82" s="18">
        <v>1</v>
      </c>
      <c r="F82" s="19"/>
      <c r="G82" s="20"/>
      <c r="H82" s="17">
        <f t="shared" si="1"/>
        <v>0</v>
      </c>
      <c r="I82" s="20"/>
      <c r="J82" s="20"/>
      <c r="K82" s="17">
        <f t="shared" si="2"/>
        <v>0</v>
      </c>
      <c r="L82" s="20"/>
      <c r="M82" s="20"/>
      <c r="N82" s="17">
        <f t="shared" si="3"/>
        <v>0</v>
      </c>
      <c r="O82" s="20"/>
      <c r="P82" s="20"/>
      <c r="Q82" s="17">
        <f t="shared" si="4"/>
        <v>0</v>
      </c>
      <c r="R82" s="30"/>
      <c r="S82" s="107"/>
      <c r="T82" s="107"/>
      <c r="U82" s="105"/>
      <c r="V82" s="16"/>
      <c r="W82" s="83">
        <v>1</v>
      </c>
      <c r="X82" s="83"/>
      <c r="Y82" s="83"/>
      <c r="Z82" s="83"/>
      <c r="AA82" s="83"/>
      <c r="AB82" s="83">
        <v>1</v>
      </c>
      <c r="AC82" s="82"/>
      <c r="AD82" s="83"/>
      <c r="AE82" s="82">
        <f t="shared" si="44"/>
        <v>0</v>
      </c>
      <c r="AF82" s="82">
        <f t="shared" si="45"/>
        <v>0</v>
      </c>
      <c r="AG82" s="82">
        <f t="shared" si="46"/>
        <v>0</v>
      </c>
      <c r="AH82" s="82">
        <f t="shared" si="47"/>
        <v>0</v>
      </c>
      <c r="AJ82" s="25">
        <f t="shared" si="48"/>
        <v>0</v>
      </c>
      <c r="AK82" s="83">
        <f>IF(ISBLANK(W82),"",1)</f>
        <v>1</v>
      </c>
      <c r="AL82" s="83" t="str">
        <f t="shared" si="31"/>
        <v/>
      </c>
      <c r="AM82" s="83" t="str">
        <f t="shared" si="32"/>
        <v/>
      </c>
      <c r="AN82" s="83" t="str">
        <f t="shared" si="33"/>
        <v/>
      </c>
      <c r="AO82" s="83" t="str">
        <f t="shared" si="34"/>
        <v/>
      </c>
      <c r="AP82" s="83">
        <f t="shared" si="35"/>
        <v>1</v>
      </c>
      <c r="AQ82" s="83" t="str">
        <f t="shared" si="36"/>
        <v/>
      </c>
      <c r="AR82" s="83" t="str">
        <f t="shared" si="37"/>
        <v/>
      </c>
    </row>
    <row r="83" spans="1:44" ht="18" customHeight="1" thickBot="1">
      <c r="A83" s="148"/>
      <c r="B83" s="148"/>
      <c r="C83" s="86" t="s">
        <v>29</v>
      </c>
      <c r="D83" s="17"/>
      <c r="E83" s="18">
        <v>1</v>
      </c>
      <c r="F83" s="19"/>
      <c r="G83" s="20"/>
      <c r="H83" s="17">
        <f t="shared" si="1"/>
        <v>0</v>
      </c>
      <c r="I83" s="20"/>
      <c r="J83" s="20"/>
      <c r="K83" s="17">
        <f t="shared" si="2"/>
        <v>0</v>
      </c>
      <c r="L83" s="20"/>
      <c r="M83" s="20"/>
      <c r="N83" s="17">
        <f t="shared" si="3"/>
        <v>0</v>
      </c>
      <c r="O83" s="20"/>
      <c r="P83" s="20"/>
      <c r="Q83" s="17">
        <f t="shared" si="4"/>
        <v>0</v>
      </c>
      <c r="R83" s="30"/>
      <c r="S83" s="107"/>
      <c r="T83" s="107"/>
      <c r="U83" s="105"/>
      <c r="V83" s="16"/>
      <c r="W83" s="83">
        <v>1</v>
      </c>
      <c r="X83" s="83"/>
      <c r="Y83" s="83"/>
      <c r="Z83" s="83"/>
      <c r="AA83" s="83"/>
      <c r="AB83" s="83">
        <v>1</v>
      </c>
      <c r="AC83" s="82"/>
      <c r="AD83" s="83"/>
      <c r="AE83" s="82">
        <f t="shared" si="44"/>
        <v>0</v>
      </c>
      <c r="AF83" s="82">
        <f t="shared" si="45"/>
        <v>0</v>
      </c>
      <c r="AG83" s="82">
        <f t="shared" si="46"/>
        <v>0</v>
      </c>
      <c r="AH83" s="82">
        <f t="shared" si="47"/>
        <v>0</v>
      </c>
      <c r="AJ83" s="25">
        <f t="shared" si="48"/>
        <v>0</v>
      </c>
      <c r="AK83" s="83">
        <f t="shared" ref="AK83:AK91" si="50">IF(ISBLANK(W83),"",1)</f>
        <v>1</v>
      </c>
      <c r="AL83" s="83" t="str">
        <f t="shared" si="31"/>
        <v/>
      </c>
      <c r="AM83" s="83" t="str">
        <f t="shared" si="32"/>
        <v/>
      </c>
      <c r="AN83" s="83" t="str">
        <f t="shared" si="33"/>
        <v/>
      </c>
      <c r="AO83" s="83" t="str">
        <f t="shared" si="34"/>
        <v/>
      </c>
      <c r="AP83" s="83">
        <f t="shared" si="35"/>
        <v>1</v>
      </c>
      <c r="AQ83" s="83" t="str">
        <f t="shared" si="36"/>
        <v/>
      </c>
      <c r="AR83" s="83" t="str">
        <f t="shared" si="37"/>
        <v/>
      </c>
    </row>
    <row r="84" spans="1:44" ht="18" customHeight="1" thickBot="1">
      <c r="A84" s="148"/>
      <c r="B84" s="148"/>
      <c r="C84" s="86" t="s">
        <v>98</v>
      </c>
      <c r="D84" s="17"/>
      <c r="E84" s="18">
        <v>1</v>
      </c>
      <c r="F84" s="19"/>
      <c r="G84" s="20"/>
      <c r="H84" s="17">
        <f t="shared" si="1"/>
        <v>0</v>
      </c>
      <c r="I84" s="20"/>
      <c r="J84" s="20"/>
      <c r="K84" s="17">
        <f t="shared" si="2"/>
        <v>0</v>
      </c>
      <c r="L84" s="20"/>
      <c r="M84" s="20"/>
      <c r="N84" s="17">
        <f t="shared" si="3"/>
        <v>0</v>
      </c>
      <c r="O84" s="20"/>
      <c r="P84" s="20"/>
      <c r="Q84" s="17">
        <f t="shared" si="4"/>
        <v>0</v>
      </c>
      <c r="R84" s="30"/>
      <c r="S84" s="107"/>
      <c r="T84" s="107"/>
      <c r="U84" s="105"/>
      <c r="V84" s="16"/>
      <c r="W84" s="83">
        <v>1</v>
      </c>
      <c r="X84" s="83"/>
      <c r="Y84" s="83"/>
      <c r="Z84" s="83"/>
      <c r="AA84" s="83"/>
      <c r="AB84" s="83">
        <v>1</v>
      </c>
      <c r="AC84" s="82"/>
      <c r="AD84" s="83"/>
      <c r="AE84" s="82">
        <f t="shared" si="44"/>
        <v>0</v>
      </c>
      <c r="AF84" s="82">
        <f t="shared" si="45"/>
        <v>0</v>
      </c>
      <c r="AG84" s="82">
        <f t="shared" si="46"/>
        <v>0</v>
      </c>
      <c r="AH84" s="82">
        <f t="shared" si="47"/>
        <v>0</v>
      </c>
      <c r="AJ84" s="25">
        <f t="shared" si="48"/>
        <v>0</v>
      </c>
      <c r="AK84" s="83">
        <f t="shared" si="50"/>
        <v>1</v>
      </c>
      <c r="AL84" s="83" t="str">
        <f t="shared" si="31"/>
        <v/>
      </c>
      <c r="AM84" s="83" t="str">
        <f t="shared" si="32"/>
        <v/>
      </c>
      <c r="AN84" s="83" t="str">
        <f t="shared" si="33"/>
        <v/>
      </c>
      <c r="AO84" s="83" t="str">
        <f t="shared" si="34"/>
        <v/>
      </c>
      <c r="AP84" s="83">
        <f t="shared" si="35"/>
        <v>1</v>
      </c>
      <c r="AQ84" s="83" t="str">
        <f t="shared" si="36"/>
        <v/>
      </c>
      <c r="AR84" s="83" t="str">
        <f t="shared" si="37"/>
        <v/>
      </c>
    </row>
    <row r="85" spans="1:44" ht="18" customHeight="1" thickBot="1">
      <c r="A85" s="148"/>
      <c r="B85" s="148"/>
      <c r="C85" s="86" t="s">
        <v>99</v>
      </c>
      <c r="D85" s="17"/>
      <c r="E85" s="18">
        <v>1</v>
      </c>
      <c r="F85" s="19"/>
      <c r="G85" s="20"/>
      <c r="H85" s="17">
        <f t="shared" si="1"/>
        <v>0</v>
      </c>
      <c r="I85" s="20"/>
      <c r="J85" s="20"/>
      <c r="K85" s="17">
        <f t="shared" si="2"/>
        <v>0</v>
      </c>
      <c r="L85" s="20"/>
      <c r="M85" s="20"/>
      <c r="N85" s="17">
        <f t="shared" si="3"/>
        <v>0</v>
      </c>
      <c r="O85" s="20"/>
      <c r="P85" s="20"/>
      <c r="Q85" s="17">
        <f t="shared" si="4"/>
        <v>0</v>
      </c>
      <c r="R85" s="30"/>
      <c r="S85" s="107"/>
      <c r="T85" s="107"/>
      <c r="U85" s="105"/>
      <c r="V85" s="16"/>
      <c r="W85" s="83">
        <v>1</v>
      </c>
      <c r="X85" s="83"/>
      <c r="Y85" s="83"/>
      <c r="Z85" s="83"/>
      <c r="AA85" s="83"/>
      <c r="AB85" s="83">
        <v>1</v>
      </c>
      <c r="AC85" s="82"/>
      <c r="AD85" s="83"/>
      <c r="AE85" s="82">
        <f t="shared" si="44"/>
        <v>0</v>
      </c>
      <c r="AF85" s="82">
        <f t="shared" si="45"/>
        <v>0</v>
      </c>
      <c r="AG85" s="82">
        <f t="shared" si="46"/>
        <v>0</v>
      </c>
      <c r="AH85" s="82">
        <f t="shared" si="47"/>
        <v>0</v>
      </c>
      <c r="AJ85" s="25">
        <f t="shared" si="48"/>
        <v>0</v>
      </c>
      <c r="AK85" s="83">
        <f t="shared" si="50"/>
        <v>1</v>
      </c>
      <c r="AL85" s="83" t="str">
        <f t="shared" si="31"/>
        <v/>
      </c>
      <c r="AM85" s="83" t="str">
        <f t="shared" si="32"/>
        <v/>
      </c>
      <c r="AN85" s="83" t="str">
        <f t="shared" si="33"/>
        <v/>
      </c>
      <c r="AO85" s="83" t="str">
        <f t="shared" si="34"/>
        <v/>
      </c>
      <c r="AP85" s="83">
        <f t="shared" si="35"/>
        <v>1</v>
      </c>
      <c r="AQ85" s="83" t="str">
        <f t="shared" si="36"/>
        <v/>
      </c>
      <c r="AR85" s="83" t="str">
        <f t="shared" si="37"/>
        <v/>
      </c>
    </row>
    <row r="86" spans="1:44" ht="18" customHeight="1" thickBot="1">
      <c r="A86" s="148"/>
      <c r="B86" s="148"/>
      <c r="C86" s="87" t="s">
        <v>175</v>
      </c>
      <c r="D86" s="26"/>
      <c r="E86" s="27">
        <v>2</v>
      </c>
      <c r="F86" s="28"/>
      <c r="G86" s="29"/>
      <c r="H86" s="17">
        <f t="shared" si="1"/>
        <v>0</v>
      </c>
      <c r="I86" s="29"/>
      <c r="J86" s="29"/>
      <c r="K86" s="17">
        <f t="shared" si="2"/>
        <v>0</v>
      </c>
      <c r="L86" s="29"/>
      <c r="M86" s="29"/>
      <c r="N86" s="17">
        <f t="shared" si="3"/>
        <v>0</v>
      </c>
      <c r="O86" s="29"/>
      <c r="P86" s="29"/>
      <c r="Q86" s="17">
        <f t="shared" si="4"/>
        <v>0</v>
      </c>
      <c r="R86" s="30"/>
      <c r="S86" s="107"/>
      <c r="T86" s="107"/>
      <c r="U86" s="105"/>
      <c r="V86" s="16"/>
      <c r="W86" s="83"/>
      <c r="X86" s="83"/>
      <c r="Y86" s="83"/>
      <c r="Z86" s="83"/>
      <c r="AA86" s="83"/>
      <c r="AB86" s="83"/>
      <c r="AC86" s="82"/>
      <c r="AD86" s="83"/>
      <c r="AE86" s="82">
        <f t="shared" si="44"/>
        <v>0</v>
      </c>
      <c r="AF86" s="82">
        <f t="shared" si="45"/>
        <v>0</v>
      </c>
      <c r="AG86" s="82">
        <f t="shared" si="46"/>
        <v>0</v>
      </c>
      <c r="AH86" s="82">
        <f t="shared" si="47"/>
        <v>0</v>
      </c>
      <c r="AJ86" s="25">
        <f t="shared" si="48"/>
        <v>0</v>
      </c>
      <c r="AK86" s="83" t="str">
        <f t="shared" si="50"/>
        <v/>
      </c>
      <c r="AL86" s="83" t="str">
        <f t="shared" si="31"/>
        <v/>
      </c>
      <c r="AM86" s="83" t="str">
        <f t="shared" si="32"/>
        <v/>
      </c>
      <c r="AN86" s="83" t="str">
        <f t="shared" si="33"/>
        <v/>
      </c>
      <c r="AO86" s="83" t="str">
        <f t="shared" si="34"/>
        <v/>
      </c>
      <c r="AP86" s="83" t="str">
        <f t="shared" si="35"/>
        <v/>
      </c>
      <c r="AQ86" s="83" t="str">
        <f t="shared" si="36"/>
        <v/>
      </c>
      <c r="AR86" s="83" t="str">
        <f t="shared" si="37"/>
        <v/>
      </c>
    </row>
    <row r="87" spans="1:44" ht="18" customHeight="1" thickBot="1">
      <c r="A87" s="148"/>
      <c r="B87" s="148"/>
      <c r="C87" s="87" t="s">
        <v>176</v>
      </c>
      <c r="D87" s="26"/>
      <c r="E87" s="27">
        <v>2</v>
      </c>
      <c r="F87" s="28"/>
      <c r="G87" s="29"/>
      <c r="H87" s="26">
        <f t="shared" si="1"/>
        <v>0</v>
      </c>
      <c r="I87" s="29"/>
      <c r="J87" s="29"/>
      <c r="K87" s="26">
        <f t="shared" si="2"/>
        <v>0</v>
      </c>
      <c r="L87" s="29"/>
      <c r="M87" s="29"/>
      <c r="N87" s="26">
        <f t="shared" si="3"/>
        <v>0</v>
      </c>
      <c r="O87" s="29"/>
      <c r="P87" s="29"/>
      <c r="Q87" s="26">
        <f t="shared" si="4"/>
        <v>0</v>
      </c>
      <c r="R87" s="30"/>
      <c r="S87" s="107"/>
      <c r="T87" s="107"/>
      <c r="U87" s="105"/>
      <c r="V87" s="16"/>
      <c r="W87" s="83"/>
      <c r="X87" s="83"/>
      <c r="Y87" s="83"/>
      <c r="Z87" s="83"/>
      <c r="AA87" s="83"/>
      <c r="AB87" s="83"/>
      <c r="AC87" s="82"/>
      <c r="AD87" s="83"/>
      <c r="AE87" s="82">
        <f t="shared" si="44"/>
        <v>0</v>
      </c>
      <c r="AF87" s="82">
        <f t="shared" si="45"/>
        <v>0</v>
      </c>
      <c r="AG87" s="82">
        <f t="shared" si="46"/>
        <v>0</v>
      </c>
      <c r="AH87" s="82">
        <f t="shared" si="47"/>
        <v>0</v>
      </c>
      <c r="AJ87" s="25">
        <f t="shared" si="48"/>
        <v>0</v>
      </c>
      <c r="AK87" s="83" t="str">
        <f t="shared" si="50"/>
        <v/>
      </c>
      <c r="AL87" s="83" t="str">
        <f t="shared" si="31"/>
        <v/>
      </c>
      <c r="AM87" s="83" t="str">
        <f t="shared" si="32"/>
        <v/>
      </c>
      <c r="AN87" s="83" t="str">
        <f t="shared" si="33"/>
        <v/>
      </c>
      <c r="AO87" s="83" t="str">
        <f t="shared" si="34"/>
        <v/>
      </c>
      <c r="AP87" s="83" t="str">
        <f t="shared" si="35"/>
        <v/>
      </c>
      <c r="AQ87" s="83" t="str">
        <f t="shared" si="36"/>
        <v/>
      </c>
      <c r="AR87" s="83" t="str">
        <f t="shared" si="37"/>
        <v/>
      </c>
    </row>
    <row r="88" spans="1:44" ht="18" customHeight="1" thickBot="1">
      <c r="A88" s="148"/>
      <c r="B88" s="148"/>
      <c r="C88" s="87" t="s">
        <v>142</v>
      </c>
      <c r="D88" s="26" t="s">
        <v>144</v>
      </c>
      <c r="E88" s="27">
        <v>1</v>
      </c>
      <c r="F88" s="28"/>
      <c r="G88" s="29"/>
      <c r="H88" s="35">
        <f>F88+G88</f>
        <v>0</v>
      </c>
      <c r="I88" s="29"/>
      <c r="J88" s="29"/>
      <c r="K88" s="26">
        <f>I88+J88+H88</f>
        <v>0</v>
      </c>
      <c r="L88" s="29"/>
      <c r="M88" s="29"/>
      <c r="N88" s="26">
        <f>L88+M88+K88</f>
        <v>0</v>
      </c>
      <c r="O88" s="29"/>
      <c r="P88" s="29"/>
      <c r="Q88" s="26">
        <f>O88+P88+N88</f>
        <v>0</v>
      </c>
      <c r="R88" s="30"/>
      <c r="S88" s="107"/>
      <c r="T88" s="107"/>
      <c r="U88" s="105"/>
      <c r="V88" s="16"/>
      <c r="W88" s="83"/>
      <c r="X88" s="83">
        <v>2</v>
      </c>
      <c r="Y88" s="83"/>
      <c r="Z88" s="83">
        <v>1</v>
      </c>
      <c r="AA88" s="83">
        <v>1</v>
      </c>
      <c r="AB88" s="83">
        <v>1</v>
      </c>
      <c r="AC88" s="82">
        <v>1</v>
      </c>
      <c r="AD88" s="83">
        <v>2</v>
      </c>
      <c r="AE88" s="82">
        <f t="shared" si="44"/>
        <v>0</v>
      </c>
      <c r="AF88" s="82">
        <f t="shared" si="45"/>
        <v>0</v>
      </c>
      <c r="AG88" s="82">
        <f t="shared" si="46"/>
        <v>0</v>
      </c>
      <c r="AH88" s="82">
        <f t="shared" si="47"/>
        <v>0</v>
      </c>
      <c r="AJ88" s="25">
        <f t="shared" si="48"/>
        <v>1</v>
      </c>
      <c r="AK88" s="83" t="str">
        <f t="shared" si="50"/>
        <v/>
      </c>
      <c r="AL88" s="83">
        <f t="shared" si="31"/>
        <v>1</v>
      </c>
      <c r="AM88" s="83" t="str">
        <f t="shared" si="32"/>
        <v/>
      </c>
      <c r="AN88" s="83">
        <f t="shared" si="33"/>
        <v>1</v>
      </c>
      <c r="AO88" s="83">
        <f t="shared" si="34"/>
        <v>1</v>
      </c>
      <c r="AP88" s="83">
        <f t="shared" si="35"/>
        <v>1</v>
      </c>
      <c r="AQ88" s="83">
        <f t="shared" si="36"/>
        <v>1</v>
      </c>
      <c r="AR88" s="83">
        <f t="shared" si="37"/>
        <v>1</v>
      </c>
    </row>
    <row r="89" spans="1:44" ht="18" customHeight="1" thickBot="1">
      <c r="A89" s="148"/>
      <c r="B89" s="148"/>
      <c r="C89" s="87" t="s">
        <v>143</v>
      </c>
      <c r="D89" s="26" t="s">
        <v>144</v>
      </c>
      <c r="E89" s="27">
        <v>1</v>
      </c>
      <c r="F89" s="28"/>
      <c r="G89" s="29"/>
      <c r="H89" s="35">
        <f>F89+G89</f>
        <v>0</v>
      </c>
      <c r="I89" s="29"/>
      <c r="J89" s="29"/>
      <c r="K89" s="26">
        <f>I89+J89+H89</f>
        <v>0</v>
      </c>
      <c r="L89" s="29"/>
      <c r="M89" s="29"/>
      <c r="N89" s="26">
        <f>L89+M89+K89</f>
        <v>0</v>
      </c>
      <c r="O89" s="29"/>
      <c r="P89" s="29"/>
      <c r="Q89" s="26">
        <f>O89+P89+N89</f>
        <v>0</v>
      </c>
      <c r="R89" s="30"/>
      <c r="S89" s="107"/>
      <c r="T89" s="107"/>
      <c r="U89" s="105"/>
      <c r="V89" s="16"/>
      <c r="W89" s="83"/>
      <c r="X89" s="83">
        <v>1</v>
      </c>
      <c r="Y89" s="83"/>
      <c r="Z89" s="83">
        <v>1</v>
      </c>
      <c r="AA89" s="83">
        <v>2</v>
      </c>
      <c r="AB89" s="83">
        <v>1</v>
      </c>
      <c r="AC89" s="82">
        <v>1</v>
      </c>
      <c r="AD89" s="83">
        <v>2</v>
      </c>
      <c r="AE89" s="82">
        <f t="shared" si="44"/>
        <v>0</v>
      </c>
      <c r="AF89" s="82">
        <f t="shared" si="45"/>
        <v>0</v>
      </c>
      <c r="AG89" s="82">
        <f t="shared" si="46"/>
        <v>0</v>
      </c>
      <c r="AH89" s="82">
        <f t="shared" si="47"/>
        <v>0</v>
      </c>
      <c r="AJ89" s="25">
        <f t="shared" si="48"/>
        <v>1</v>
      </c>
      <c r="AK89" s="83" t="str">
        <f t="shared" si="50"/>
        <v/>
      </c>
      <c r="AL89" s="83">
        <f t="shared" si="31"/>
        <v>1</v>
      </c>
      <c r="AM89" s="83" t="str">
        <f t="shared" si="32"/>
        <v/>
      </c>
      <c r="AN89" s="83">
        <f t="shared" si="33"/>
        <v>1</v>
      </c>
      <c r="AO89" s="83">
        <f t="shared" si="34"/>
        <v>1</v>
      </c>
      <c r="AP89" s="83">
        <f t="shared" si="35"/>
        <v>1</v>
      </c>
      <c r="AQ89" s="83">
        <f t="shared" si="36"/>
        <v>1</v>
      </c>
      <c r="AR89" s="83">
        <f t="shared" si="37"/>
        <v>1</v>
      </c>
    </row>
    <row r="90" spans="1:44" ht="18" customHeight="1" thickBot="1">
      <c r="A90" s="149"/>
      <c r="B90" s="149"/>
      <c r="C90" s="88" t="s">
        <v>364</v>
      </c>
      <c r="D90" s="31" t="s">
        <v>144</v>
      </c>
      <c r="E90" s="16">
        <v>1</v>
      </c>
      <c r="F90" s="32"/>
      <c r="G90" s="33"/>
      <c r="H90" s="31">
        <f>F90+G90</f>
        <v>0</v>
      </c>
      <c r="I90" s="33"/>
      <c r="J90" s="33"/>
      <c r="K90" s="31">
        <f>I90+J90+H90</f>
        <v>0</v>
      </c>
      <c r="L90" s="33"/>
      <c r="M90" s="33"/>
      <c r="N90" s="31">
        <f>L90+M90+K90</f>
        <v>0</v>
      </c>
      <c r="O90" s="33"/>
      <c r="P90" s="33"/>
      <c r="Q90" s="31">
        <f>O90+P90+N90</f>
        <v>0</v>
      </c>
      <c r="R90" s="71"/>
      <c r="S90" s="107"/>
      <c r="T90" s="108"/>
      <c r="U90" s="106"/>
      <c r="V90" s="16"/>
      <c r="W90" s="83"/>
      <c r="X90" s="83">
        <v>1</v>
      </c>
      <c r="Y90" s="83"/>
      <c r="Z90" s="83">
        <v>1</v>
      </c>
      <c r="AA90" s="83">
        <v>2</v>
      </c>
      <c r="AB90" s="83">
        <v>1</v>
      </c>
      <c r="AC90" s="82">
        <v>1</v>
      </c>
      <c r="AD90" s="83">
        <v>2</v>
      </c>
      <c r="AE90" s="82">
        <f t="shared" si="44"/>
        <v>0</v>
      </c>
      <c r="AF90" s="82">
        <f t="shared" si="45"/>
        <v>0</v>
      </c>
      <c r="AG90" s="82">
        <f t="shared" si="46"/>
        <v>0</v>
      </c>
      <c r="AH90" s="82">
        <f t="shared" si="47"/>
        <v>0</v>
      </c>
      <c r="AJ90" s="25">
        <f t="shared" si="48"/>
        <v>1</v>
      </c>
      <c r="AK90" s="83" t="str">
        <f t="shared" si="50"/>
        <v/>
      </c>
      <c r="AL90" s="83">
        <f t="shared" si="31"/>
        <v>1</v>
      </c>
      <c r="AM90" s="83" t="str">
        <f t="shared" si="32"/>
        <v/>
      </c>
      <c r="AN90" s="83">
        <f t="shared" si="33"/>
        <v>1</v>
      </c>
      <c r="AO90" s="83">
        <f t="shared" si="34"/>
        <v>1</v>
      </c>
      <c r="AP90" s="83">
        <f t="shared" si="35"/>
        <v>1</v>
      </c>
      <c r="AQ90" s="83">
        <f t="shared" si="36"/>
        <v>1</v>
      </c>
      <c r="AR90" s="83">
        <f t="shared" si="37"/>
        <v>1</v>
      </c>
    </row>
    <row r="91" spans="1:44" ht="18" customHeight="1" thickTop="1" thickBot="1">
      <c r="A91" s="170" t="s">
        <v>30</v>
      </c>
      <c r="B91" s="172" t="s">
        <v>31</v>
      </c>
      <c r="C91" s="65" t="s">
        <v>32</v>
      </c>
      <c r="D91" s="11" t="s">
        <v>4</v>
      </c>
      <c r="E91" s="12">
        <v>1</v>
      </c>
      <c r="F91" s="13"/>
      <c r="G91" s="14"/>
      <c r="H91" s="11">
        <f t="shared" si="1"/>
        <v>0</v>
      </c>
      <c r="I91" s="14"/>
      <c r="J91" s="14"/>
      <c r="K91" s="11">
        <f t="shared" si="2"/>
        <v>0</v>
      </c>
      <c r="L91" s="14"/>
      <c r="M91" s="14"/>
      <c r="N91" s="11">
        <f t="shared" si="3"/>
        <v>0</v>
      </c>
      <c r="O91" s="14"/>
      <c r="P91" s="14"/>
      <c r="Q91" s="11">
        <f t="shared" si="4"/>
        <v>0</v>
      </c>
      <c r="R91" s="15"/>
      <c r="S91" s="107"/>
      <c r="T91" s="111" t="s">
        <v>380</v>
      </c>
      <c r="U91" s="110" t="str">
        <f>IF($R$2=TRUE,"○44単位を含む60単位","○42単位を含む60単位")</f>
        <v>○42単位を含む60単位</v>
      </c>
      <c r="V91" s="16"/>
      <c r="W91" s="83"/>
      <c r="X91" s="83"/>
      <c r="Y91" s="83"/>
      <c r="Z91" s="83">
        <v>2</v>
      </c>
      <c r="AA91" s="83">
        <v>1</v>
      </c>
      <c r="AB91" s="83"/>
      <c r="AC91" s="82"/>
      <c r="AD91" s="83"/>
      <c r="AE91" s="82">
        <f t="shared" si="44"/>
        <v>0</v>
      </c>
      <c r="AF91" s="82">
        <f t="shared" si="45"/>
        <v>0</v>
      </c>
      <c r="AG91" s="82">
        <f t="shared" si="46"/>
        <v>0</v>
      </c>
      <c r="AH91" s="82">
        <f t="shared" si="47"/>
        <v>0</v>
      </c>
      <c r="AJ91" s="25">
        <f t="shared" si="48"/>
        <v>1</v>
      </c>
      <c r="AK91" s="83" t="str">
        <f t="shared" si="50"/>
        <v/>
      </c>
      <c r="AL91" s="83" t="str">
        <f t="shared" si="31"/>
        <v/>
      </c>
      <c r="AM91" s="83" t="str">
        <f t="shared" si="32"/>
        <v/>
      </c>
      <c r="AN91" s="83">
        <f t="shared" si="33"/>
        <v>1</v>
      </c>
      <c r="AO91" s="83">
        <f t="shared" si="34"/>
        <v>1</v>
      </c>
      <c r="AP91" s="83" t="str">
        <f t="shared" si="35"/>
        <v/>
      </c>
      <c r="AQ91" s="83" t="str">
        <f t="shared" si="36"/>
        <v/>
      </c>
      <c r="AR91" s="83" t="str">
        <f t="shared" si="37"/>
        <v/>
      </c>
    </row>
    <row r="92" spans="1:44" ht="18" customHeight="1" thickTop="1" thickBot="1">
      <c r="A92" s="170"/>
      <c r="B92" s="170"/>
      <c r="C92" s="63" t="s">
        <v>33</v>
      </c>
      <c r="D92" s="17" t="s">
        <v>4</v>
      </c>
      <c r="E92" s="18">
        <v>1</v>
      </c>
      <c r="F92" s="19"/>
      <c r="G92" s="20"/>
      <c r="H92" s="17">
        <f t="shared" si="1"/>
        <v>0</v>
      </c>
      <c r="I92" s="20"/>
      <c r="J92" s="20"/>
      <c r="K92" s="17">
        <f t="shared" si="2"/>
        <v>0</v>
      </c>
      <c r="L92" s="20"/>
      <c r="M92" s="20"/>
      <c r="N92" s="17">
        <f t="shared" si="3"/>
        <v>0</v>
      </c>
      <c r="O92" s="20"/>
      <c r="P92" s="20"/>
      <c r="Q92" s="17">
        <f t="shared" si="4"/>
        <v>0</v>
      </c>
      <c r="R92" s="30"/>
      <c r="S92" s="107"/>
      <c r="T92" s="107"/>
      <c r="U92" s="110"/>
      <c r="V92" s="16"/>
      <c r="W92" s="83"/>
      <c r="X92" s="83"/>
      <c r="Y92" s="83"/>
      <c r="Z92" s="83">
        <v>2</v>
      </c>
      <c r="AA92" s="83">
        <v>1</v>
      </c>
      <c r="AB92" s="83"/>
      <c r="AC92" s="82"/>
      <c r="AD92" s="83"/>
      <c r="AE92" s="82">
        <f t="shared" si="44"/>
        <v>0</v>
      </c>
      <c r="AF92" s="82">
        <f t="shared" si="45"/>
        <v>0</v>
      </c>
      <c r="AG92" s="82">
        <f t="shared" si="46"/>
        <v>0</v>
      </c>
      <c r="AH92" s="82">
        <f t="shared" si="47"/>
        <v>0</v>
      </c>
      <c r="AJ92" s="25">
        <f t="shared" si="48"/>
        <v>1</v>
      </c>
      <c r="AK92" s="83" t="str">
        <f>IF(ISBLANK(W92),"",1)</f>
        <v/>
      </c>
      <c r="AL92" s="83" t="str">
        <f t="shared" si="31"/>
        <v/>
      </c>
      <c r="AM92" s="83" t="str">
        <f t="shared" si="32"/>
        <v/>
      </c>
      <c r="AN92" s="83">
        <f t="shared" si="33"/>
        <v>1</v>
      </c>
      <c r="AO92" s="83">
        <f t="shared" si="34"/>
        <v>1</v>
      </c>
      <c r="AP92" s="83" t="str">
        <f t="shared" si="35"/>
        <v/>
      </c>
      <c r="AQ92" s="83" t="str">
        <f t="shared" si="36"/>
        <v/>
      </c>
      <c r="AR92" s="83" t="str">
        <f t="shared" si="37"/>
        <v/>
      </c>
    </row>
    <row r="93" spans="1:44" ht="18" customHeight="1" thickTop="1" thickBot="1">
      <c r="A93" s="170"/>
      <c r="B93" s="170"/>
      <c r="C93" s="63" t="s">
        <v>34</v>
      </c>
      <c r="D93" s="17" t="s">
        <v>4</v>
      </c>
      <c r="E93" s="18">
        <v>2</v>
      </c>
      <c r="F93" s="19"/>
      <c r="G93" s="20"/>
      <c r="H93" s="17">
        <f t="shared" si="1"/>
        <v>0</v>
      </c>
      <c r="I93" s="20"/>
      <c r="J93" s="20"/>
      <c r="K93" s="17">
        <f t="shared" si="2"/>
        <v>0</v>
      </c>
      <c r="L93" s="20"/>
      <c r="M93" s="20"/>
      <c r="N93" s="17">
        <f t="shared" si="3"/>
        <v>0</v>
      </c>
      <c r="O93" s="20"/>
      <c r="P93" s="20"/>
      <c r="Q93" s="17">
        <f t="shared" si="4"/>
        <v>0</v>
      </c>
      <c r="R93" s="30"/>
      <c r="S93" s="107"/>
      <c r="T93" s="107"/>
      <c r="U93" s="110"/>
      <c r="V93" s="16"/>
      <c r="W93" s="83"/>
      <c r="X93" s="83"/>
      <c r="Y93" s="83"/>
      <c r="Z93" s="83">
        <v>2</v>
      </c>
      <c r="AA93" s="83">
        <v>1</v>
      </c>
      <c r="AB93" s="83"/>
      <c r="AC93" s="82"/>
      <c r="AD93" s="83"/>
      <c r="AE93" s="82">
        <f t="shared" si="44"/>
        <v>0</v>
      </c>
      <c r="AF93" s="82">
        <f t="shared" si="45"/>
        <v>0</v>
      </c>
      <c r="AG93" s="82">
        <f t="shared" si="46"/>
        <v>0</v>
      </c>
      <c r="AH93" s="82">
        <f t="shared" si="47"/>
        <v>0</v>
      </c>
      <c r="AJ93" s="25">
        <f t="shared" si="48"/>
        <v>1</v>
      </c>
      <c r="AK93" s="83" t="str">
        <f t="shared" ref="AK93:AK95" si="51">IF(ISBLANK(W93),"",1)</f>
        <v/>
      </c>
      <c r="AL93" s="83" t="str">
        <f t="shared" si="31"/>
        <v/>
      </c>
      <c r="AM93" s="83" t="str">
        <f t="shared" si="32"/>
        <v/>
      </c>
      <c r="AN93" s="83">
        <f t="shared" si="33"/>
        <v>1</v>
      </c>
      <c r="AO93" s="83">
        <f t="shared" si="34"/>
        <v>1</v>
      </c>
      <c r="AP93" s="83" t="str">
        <f t="shared" si="35"/>
        <v/>
      </c>
      <c r="AQ93" s="83" t="str">
        <f t="shared" si="36"/>
        <v/>
      </c>
      <c r="AR93" s="83" t="str">
        <f t="shared" si="37"/>
        <v/>
      </c>
    </row>
    <row r="94" spans="1:44" ht="18" customHeight="1" thickTop="1" thickBot="1">
      <c r="A94" s="170"/>
      <c r="B94" s="170"/>
      <c r="C94" s="63" t="s">
        <v>35</v>
      </c>
      <c r="D94" s="17" t="s">
        <v>4</v>
      </c>
      <c r="E94" s="18">
        <v>2</v>
      </c>
      <c r="F94" s="19"/>
      <c r="G94" s="20"/>
      <c r="H94" s="17">
        <f t="shared" ref="H94:H146" si="52">F94+G94</f>
        <v>0</v>
      </c>
      <c r="I94" s="20"/>
      <c r="J94" s="20"/>
      <c r="K94" s="17">
        <f t="shared" ref="K94:K147" si="53">I94+J94+H94</f>
        <v>0</v>
      </c>
      <c r="L94" s="20"/>
      <c r="M94" s="20"/>
      <c r="N94" s="17">
        <f t="shared" ref="N94:N147" si="54">L94+M94+K94</f>
        <v>0</v>
      </c>
      <c r="O94" s="20"/>
      <c r="P94" s="20"/>
      <c r="Q94" s="17">
        <f t="shared" ref="Q94:Q147" si="55">O94+P94+N94</f>
        <v>0</v>
      </c>
      <c r="R94" s="30"/>
      <c r="S94" s="107"/>
      <c r="T94" s="107"/>
      <c r="U94" s="110"/>
      <c r="V94" s="16"/>
      <c r="W94" s="83"/>
      <c r="X94" s="83"/>
      <c r="Y94" s="83"/>
      <c r="Z94" s="83">
        <v>2</v>
      </c>
      <c r="AA94" s="83">
        <v>1</v>
      </c>
      <c r="AB94" s="83"/>
      <c r="AC94" s="82"/>
      <c r="AD94" s="83"/>
      <c r="AE94" s="82">
        <f t="shared" si="44"/>
        <v>0</v>
      </c>
      <c r="AF94" s="82">
        <f t="shared" si="45"/>
        <v>0</v>
      </c>
      <c r="AG94" s="82">
        <f t="shared" si="46"/>
        <v>0</v>
      </c>
      <c r="AH94" s="82">
        <f t="shared" si="47"/>
        <v>0</v>
      </c>
      <c r="AJ94" s="25">
        <f t="shared" si="48"/>
        <v>1</v>
      </c>
      <c r="AK94" s="83" t="str">
        <f t="shared" si="51"/>
        <v/>
      </c>
      <c r="AL94" s="83" t="str">
        <f t="shared" si="31"/>
        <v/>
      </c>
      <c r="AM94" s="83" t="str">
        <f t="shared" si="32"/>
        <v/>
      </c>
      <c r="AN94" s="83">
        <f t="shared" si="33"/>
        <v>1</v>
      </c>
      <c r="AO94" s="83">
        <f t="shared" si="34"/>
        <v>1</v>
      </c>
      <c r="AP94" s="83" t="str">
        <f t="shared" si="35"/>
        <v/>
      </c>
      <c r="AQ94" s="83" t="str">
        <f t="shared" si="36"/>
        <v/>
      </c>
      <c r="AR94" s="83" t="str">
        <f t="shared" si="37"/>
        <v/>
      </c>
    </row>
    <row r="95" spans="1:44" ht="18" customHeight="1" thickTop="1" thickBot="1">
      <c r="A95" s="170"/>
      <c r="B95" s="170"/>
      <c r="C95" s="63" t="s">
        <v>36</v>
      </c>
      <c r="D95" s="17" t="s">
        <v>4</v>
      </c>
      <c r="E95" s="18">
        <v>2</v>
      </c>
      <c r="F95" s="19"/>
      <c r="G95" s="20"/>
      <c r="H95" s="17">
        <f t="shared" si="52"/>
        <v>0</v>
      </c>
      <c r="I95" s="20"/>
      <c r="J95" s="20"/>
      <c r="K95" s="17">
        <f t="shared" si="53"/>
        <v>0</v>
      </c>
      <c r="L95" s="20"/>
      <c r="M95" s="20"/>
      <c r="N95" s="17">
        <f t="shared" si="54"/>
        <v>0</v>
      </c>
      <c r="O95" s="20"/>
      <c r="P95" s="20"/>
      <c r="Q95" s="17">
        <f t="shared" si="55"/>
        <v>0</v>
      </c>
      <c r="R95" s="30"/>
      <c r="S95" s="107"/>
      <c r="T95" s="107"/>
      <c r="U95" s="110"/>
      <c r="V95" s="16"/>
      <c r="W95" s="83"/>
      <c r="X95" s="83"/>
      <c r="Y95" s="83"/>
      <c r="Z95" s="83">
        <v>2</v>
      </c>
      <c r="AA95" s="83">
        <v>1</v>
      </c>
      <c r="AB95" s="83"/>
      <c r="AC95" s="82"/>
      <c r="AD95" s="83"/>
      <c r="AE95" s="82">
        <f t="shared" si="44"/>
        <v>0</v>
      </c>
      <c r="AF95" s="82">
        <f t="shared" si="45"/>
        <v>0</v>
      </c>
      <c r="AG95" s="82">
        <f t="shared" si="46"/>
        <v>0</v>
      </c>
      <c r="AH95" s="82">
        <f t="shared" si="47"/>
        <v>0</v>
      </c>
      <c r="AJ95" s="25">
        <f t="shared" si="48"/>
        <v>1</v>
      </c>
      <c r="AK95" s="83" t="str">
        <f t="shared" si="51"/>
        <v/>
      </c>
      <c r="AL95" s="83" t="str">
        <f t="shared" si="31"/>
        <v/>
      </c>
      <c r="AM95" s="83" t="str">
        <f t="shared" si="32"/>
        <v/>
      </c>
      <c r="AN95" s="83">
        <f t="shared" si="33"/>
        <v>1</v>
      </c>
      <c r="AO95" s="83">
        <f t="shared" si="34"/>
        <v>1</v>
      </c>
      <c r="AP95" s="83" t="str">
        <f t="shared" si="35"/>
        <v/>
      </c>
      <c r="AQ95" s="83" t="str">
        <f t="shared" si="36"/>
        <v/>
      </c>
      <c r="AR95" s="83" t="str">
        <f t="shared" si="37"/>
        <v/>
      </c>
    </row>
    <row r="96" spans="1:44" ht="18" customHeight="1" thickTop="1" thickBot="1">
      <c r="A96" s="170"/>
      <c r="B96" s="170"/>
      <c r="C96" s="63" t="s">
        <v>178</v>
      </c>
      <c r="D96" s="17" t="s">
        <v>4</v>
      </c>
      <c r="E96" s="18">
        <v>1.5</v>
      </c>
      <c r="F96" s="19"/>
      <c r="G96" s="20"/>
      <c r="H96" s="17">
        <f t="shared" si="52"/>
        <v>0</v>
      </c>
      <c r="I96" s="20"/>
      <c r="J96" s="20"/>
      <c r="K96" s="17">
        <f t="shared" si="53"/>
        <v>0</v>
      </c>
      <c r="L96" s="20"/>
      <c r="M96" s="20"/>
      <c r="N96" s="17">
        <f t="shared" si="54"/>
        <v>0</v>
      </c>
      <c r="O96" s="20"/>
      <c r="P96" s="20"/>
      <c r="Q96" s="17">
        <f t="shared" si="55"/>
        <v>0</v>
      </c>
      <c r="R96" s="30"/>
      <c r="S96" s="107"/>
      <c r="T96" s="107"/>
      <c r="U96" s="110"/>
      <c r="V96" s="16"/>
      <c r="W96" s="83"/>
      <c r="X96" s="83"/>
      <c r="Y96" s="83"/>
      <c r="Z96" s="83">
        <v>1</v>
      </c>
      <c r="AA96" s="83">
        <v>1</v>
      </c>
      <c r="AB96" s="83">
        <v>2</v>
      </c>
      <c r="AC96" s="82">
        <v>1</v>
      </c>
      <c r="AD96" s="83">
        <v>2</v>
      </c>
      <c r="AE96" s="82">
        <f t="shared" si="44"/>
        <v>0</v>
      </c>
      <c r="AF96" s="82">
        <f t="shared" si="45"/>
        <v>0</v>
      </c>
      <c r="AG96" s="82">
        <f t="shared" si="46"/>
        <v>0</v>
      </c>
      <c r="AH96" s="82">
        <f t="shared" si="47"/>
        <v>0</v>
      </c>
      <c r="AJ96" s="25">
        <f t="shared" si="48"/>
        <v>1</v>
      </c>
      <c r="AK96" s="83" t="str">
        <f>IF(ISBLANK(W96),"",1)</f>
        <v/>
      </c>
      <c r="AL96" s="83" t="str">
        <f t="shared" si="31"/>
        <v/>
      </c>
      <c r="AM96" s="83" t="str">
        <f t="shared" si="32"/>
        <v/>
      </c>
      <c r="AN96" s="83">
        <f t="shared" si="33"/>
        <v>1</v>
      </c>
      <c r="AO96" s="83">
        <f t="shared" si="34"/>
        <v>1</v>
      </c>
      <c r="AP96" s="83">
        <f t="shared" si="35"/>
        <v>1</v>
      </c>
      <c r="AQ96" s="83">
        <f t="shared" si="36"/>
        <v>1</v>
      </c>
      <c r="AR96" s="83">
        <f t="shared" si="37"/>
        <v>1</v>
      </c>
    </row>
    <row r="97" spans="1:44" ht="18" customHeight="1" thickTop="1" thickBot="1">
      <c r="A97" s="170"/>
      <c r="B97" s="170"/>
      <c r="C97" s="63" t="s">
        <v>177</v>
      </c>
      <c r="D97" s="17" t="s">
        <v>4</v>
      </c>
      <c r="E97" s="18">
        <v>1.5</v>
      </c>
      <c r="F97" s="19"/>
      <c r="G97" s="20"/>
      <c r="H97" s="17">
        <f t="shared" si="52"/>
        <v>0</v>
      </c>
      <c r="I97" s="20"/>
      <c r="J97" s="20"/>
      <c r="K97" s="17">
        <f t="shared" si="53"/>
        <v>0</v>
      </c>
      <c r="L97" s="20"/>
      <c r="M97" s="20"/>
      <c r="N97" s="17">
        <f t="shared" si="54"/>
        <v>0</v>
      </c>
      <c r="O97" s="20"/>
      <c r="P97" s="20"/>
      <c r="Q97" s="17">
        <f t="shared" si="55"/>
        <v>0</v>
      </c>
      <c r="R97" s="30"/>
      <c r="S97" s="107"/>
      <c r="T97" s="107"/>
      <c r="U97" s="110"/>
      <c r="V97" s="16"/>
      <c r="W97" s="83"/>
      <c r="X97" s="83"/>
      <c r="Y97" s="83"/>
      <c r="Z97" s="83">
        <v>1</v>
      </c>
      <c r="AA97" s="83">
        <v>1</v>
      </c>
      <c r="AB97" s="83">
        <v>2</v>
      </c>
      <c r="AC97" s="82">
        <v>1</v>
      </c>
      <c r="AD97" s="83">
        <v>2</v>
      </c>
      <c r="AE97" s="82">
        <f t="shared" si="44"/>
        <v>0</v>
      </c>
      <c r="AF97" s="82">
        <f t="shared" si="45"/>
        <v>0</v>
      </c>
      <c r="AG97" s="82">
        <f t="shared" si="46"/>
        <v>0</v>
      </c>
      <c r="AH97" s="82">
        <f t="shared" si="47"/>
        <v>0</v>
      </c>
      <c r="AJ97" s="25">
        <f t="shared" si="48"/>
        <v>1</v>
      </c>
      <c r="AK97" s="83" t="str">
        <f t="shared" ref="AK97:AK98" si="56">IF(ISBLANK(W97),"",1)</f>
        <v/>
      </c>
      <c r="AL97" s="83" t="str">
        <f t="shared" ref="AL97:AL147" si="57">IF(ISBLANK(X97),"",1)</f>
        <v/>
      </c>
      <c r="AM97" s="83" t="str">
        <f t="shared" ref="AM97:AM147" si="58">IF(ISBLANK(Y97),"",1)</f>
        <v/>
      </c>
      <c r="AN97" s="83">
        <f t="shared" ref="AN97:AN147" si="59">IF(ISBLANK(Z97),"",1)</f>
        <v>1</v>
      </c>
      <c r="AO97" s="83">
        <f t="shared" ref="AO97:AO147" si="60">IF(ISBLANK(AA97),"",1)</f>
        <v>1</v>
      </c>
      <c r="AP97" s="83">
        <f t="shared" ref="AP97:AP147" si="61">IF(ISBLANK(AB97),"",1)</f>
        <v>1</v>
      </c>
      <c r="AQ97" s="83">
        <f t="shared" ref="AQ97:AQ147" si="62">IF(ISBLANK(AC97),"",1)</f>
        <v>1</v>
      </c>
      <c r="AR97" s="83">
        <f t="shared" ref="AR97:AR147" si="63">IF(ISBLANK(AD97),"",1)</f>
        <v>1</v>
      </c>
    </row>
    <row r="98" spans="1:44" ht="18" customHeight="1" thickTop="1" thickBot="1">
      <c r="A98" s="170"/>
      <c r="B98" s="170"/>
      <c r="C98" s="63" t="s">
        <v>37</v>
      </c>
      <c r="D98" s="17" t="s">
        <v>4</v>
      </c>
      <c r="E98" s="18">
        <v>3</v>
      </c>
      <c r="F98" s="19"/>
      <c r="G98" s="20"/>
      <c r="H98" s="17">
        <f t="shared" si="52"/>
        <v>0</v>
      </c>
      <c r="I98" s="20"/>
      <c r="J98" s="20"/>
      <c r="K98" s="17">
        <f t="shared" si="53"/>
        <v>0</v>
      </c>
      <c r="L98" s="20"/>
      <c r="M98" s="20"/>
      <c r="N98" s="17">
        <f t="shared" si="54"/>
        <v>0</v>
      </c>
      <c r="O98" s="20"/>
      <c r="P98" s="20"/>
      <c r="Q98" s="17">
        <f t="shared" si="55"/>
        <v>0</v>
      </c>
      <c r="R98" s="30"/>
      <c r="S98" s="107"/>
      <c r="T98" s="107"/>
      <c r="U98" s="110"/>
      <c r="V98" s="16"/>
      <c r="W98" s="83"/>
      <c r="X98" s="83"/>
      <c r="Y98" s="83"/>
      <c r="Z98" s="83">
        <v>1</v>
      </c>
      <c r="AA98" s="83">
        <v>2</v>
      </c>
      <c r="AB98" s="83">
        <v>1</v>
      </c>
      <c r="AC98" s="82">
        <v>2</v>
      </c>
      <c r="AD98" s="83">
        <v>1</v>
      </c>
      <c r="AE98" s="82">
        <f t="shared" si="44"/>
        <v>0</v>
      </c>
      <c r="AF98" s="82">
        <f t="shared" si="45"/>
        <v>0</v>
      </c>
      <c r="AG98" s="82">
        <f t="shared" si="46"/>
        <v>0</v>
      </c>
      <c r="AH98" s="82">
        <f t="shared" si="47"/>
        <v>0</v>
      </c>
      <c r="AJ98" s="25">
        <f t="shared" si="48"/>
        <v>1</v>
      </c>
      <c r="AK98" s="83" t="str">
        <f t="shared" si="56"/>
        <v/>
      </c>
      <c r="AL98" s="83" t="str">
        <f t="shared" si="57"/>
        <v/>
      </c>
      <c r="AM98" s="83" t="str">
        <f t="shared" si="58"/>
        <v/>
      </c>
      <c r="AN98" s="83">
        <f t="shared" si="59"/>
        <v>1</v>
      </c>
      <c r="AO98" s="83">
        <f t="shared" si="60"/>
        <v>1</v>
      </c>
      <c r="AP98" s="83">
        <f t="shared" si="61"/>
        <v>1</v>
      </c>
      <c r="AQ98" s="83">
        <f t="shared" si="62"/>
        <v>1</v>
      </c>
      <c r="AR98" s="83">
        <f t="shared" si="63"/>
        <v>1</v>
      </c>
    </row>
    <row r="99" spans="1:44" ht="18" customHeight="1" thickTop="1" thickBot="1">
      <c r="A99" s="170"/>
      <c r="B99" s="170"/>
      <c r="C99" s="63" t="s">
        <v>38</v>
      </c>
      <c r="D99" s="17" t="s">
        <v>4</v>
      </c>
      <c r="E99" s="18">
        <v>2</v>
      </c>
      <c r="F99" s="19"/>
      <c r="G99" s="20"/>
      <c r="H99" s="17">
        <f t="shared" si="52"/>
        <v>0</v>
      </c>
      <c r="I99" s="20"/>
      <c r="J99" s="20"/>
      <c r="K99" s="17">
        <f t="shared" si="53"/>
        <v>0</v>
      </c>
      <c r="L99" s="20"/>
      <c r="M99" s="20"/>
      <c r="N99" s="17">
        <f t="shared" si="54"/>
        <v>0</v>
      </c>
      <c r="O99" s="20"/>
      <c r="P99" s="20"/>
      <c r="Q99" s="17">
        <f t="shared" si="55"/>
        <v>0</v>
      </c>
      <c r="R99" s="30"/>
      <c r="S99" s="107"/>
      <c r="T99" s="107"/>
      <c r="U99" s="110"/>
      <c r="V99" s="16"/>
      <c r="W99" s="83"/>
      <c r="X99" s="83"/>
      <c r="Y99" s="83">
        <v>2</v>
      </c>
      <c r="Z99" s="83">
        <v>1</v>
      </c>
      <c r="AA99" s="83"/>
      <c r="AB99" s="83"/>
      <c r="AC99" s="82"/>
      <c r="AD99" s="83"/>
      <c r="AE99" s="82">
        <f t="shared" si="44"/>
        <v>0</v>
      </c>
      <c r="AF99" s="82">
        <f t="shared" si="45"/>
        <v>0</v>
      </c>
      <c r="AG99" s="82">
        <f t="shared" si="46"/>
        <v>0</v>
      </c>
      <c r="AH99" s="82">
        <f t="shared" si="47"/>
        <v>0</v>
      </c>
      <c r="AJ99" s="25">
        <f t="shared" si="48"/>
        <v>1</v>
      </c>
      <c r="AK99" s="83" t="str">
        <f>IF(ISBLANK(W99),"",1)</f>
        <v/>
      </c>
      <c r="AL99" s="83" t="str">
        <f t="shared" si="57"/>
        <v/>
      </c>
      <c r="AM99" s="83">
        <f t="shared" si="58"/>
        <v>1</v>
      </c>
      <c r="AN99" s="83">
        <f t="shared" si="59"/>
        <v>1</v>
      </c>
      <c r="AO99" s="83" t="str">
        <f t="shared" si="60"/>
        <v/>
      </c>
      <c r="AP99" s="83" t="str">
        <f t="shared" si="61"/>
        <v/>
      </c>
      <c r="AQ99" s="83" t="str">
        <f t="shared" si="62"/>
        <v/>
      </c>
      <c r="AR99" s="83" t="str">
        <f t="shared" si="63"/>
        <v/>
      </c>
    </row>
    <row r="100" spans="1:44" ht="18" customHeight="1" thickTop="1" thickBot="1">
      <c r="A100" s="170"/>
      <c r="B100" s="170"/>
      <c r="C100" s="63" t="s">
        <v>109</v>
      </c>
      <c r="D100" s="17" t="s">
        <v>4</v>
      </c>
      <c r="E100" s="18">
        <v>2</v>
      </c>
      <c r="F100" s="19"/>
      <c r="G100" s="20"/>
      <c r="H100" s="17">
        <f t="shared" si="52"/>
        <v>0</v>
      </c>
      <c r="I100" s="20"/>
      <c r="J100" s="20"/>
      <c r="K100" s="17">
        <f t="shared" si="53"/>
        <v>0</v>
      </c>
      <c r="L100" s="20"/>
      <c r="M100" s="20"/>
      <c r="N100" s="17">
        <f t="shared" si="54"/>
        <v>0</v>
      </c>
      <c r="O100" s="20"/>
      <c r="P100" s="20"/>
      <c r="Q100" s="17">
        <f t="shared" si="55"/>
        <v>0</v>
      </c>
      <c r="R100" s="30"/>
      <c r="S100" s="107"/>
      <c r="T100" s="107"/>
      <c r="U100" s="110"/>
      <c r="V100" s="16"/>
      <c r="W100" s="83"/>
      <c r="X100" s="83"/>
      <c r="Y100" s="83"/>
      <c r="Z100" s="83">
        <v>2</v>
      </c>
      <c r="AA100" s="83">
        <v>1</v>
      </c>
      <c r="AB100" s="83"/>
      <c r="AC100" s="82"/>
      <c r="AD100" s="83"/>
      <c r="AE100" s="82">
        <f t="shared" si="44"/>
        <v>0</v>
      </c>
      <c r="AF100" s="82">
        <f t="shared" si="45"/>
        <v>0</v>
      </c>
      <c r="AG100" s="82">
        <f t="shared" si="46"/>
        <v>0</v>
      </c>
      <c r="AH100" s="82">
        <f t="shared" si="47"/>
        <v>0</v>
      </c>
      <c r="AJ100" s="25">
        <f t="shared" si="48"/>
        <v>1</v>
      </c>
      <c r="AK100" s="83" t="str">
        <f t="shared" ref="AK100:AK108" si="64">IF(ISBLANK(W100),"",1)</f>
        <v/>
      </c>
      <c r="AL100" s="83" t="str">
        <f t="shared" si="57"/>
        <v/>
      </c>
      <c r="AM100" s="83" t="str">
        <f t="shared" si="58"/>
        <v/>
      </c>
      <c r="AN100" s="83">
        <f t="shared" si="59"/>
        <v>1</v>
      </c>
      <c r="AO100" s="83">
        <f t="shared" si="60"/>
        <v>1</v>
      </c>
      <c r="AP100" s="83" t="str">
        <f t="shared" si="61"/>
        <v/>
      </c>
      <c r="AQ100" s="83" t="str">
        <f t="shared" si="62"/>
        <v/>
      </c>
      <c r="AR100" s="83" t="str">
        <f t="shared" si="63"/>
        <v/>
      </c>
    </row>
    <row r="101" spans="1:44" ht="18" customHeight="1" thickTop="1" thickBot="1">
      <c r="A101" s="170"/>
      <c r="B101" s="170"/>
      <c r="C101" s="63" t="s">
        <v>110</v>
      </c>
      <c r="D101" s="17" t="s">
        <v>4</v>
      </c>
      <c r="E101" s="18">
        <v>2</v>
      </c>
      <c r="F101" s="19"/>
      <c r="G101" s="20"/>
      <c r="H101" s="17">
        <f t="shared" si="52"/>
        <v>0</v>
      </c>
      <c r="I101" s="20"/>
      <c r="J101" s="20"/>
      <c r="K101" s="17">
        <f t="shared" si="53"/>
        <v>0</v>
      </c>
      <c r="L101" s="20"/>
      <c r="M101" s="20"/>
      <c r="N101" s="17">
        <f t="shared" si="54"/>
        <v>0</v>
      </c>
      <c r="O101" s="20"/>
      <c r="P101" s="20"/>
      <c r="Q101" s="17">
        <f t="shared" si="55"/>
        <v>0</v>
      </c>
      <c r="R101" s="30"/>
      <c r="S101" s="107"/>
      <c r="T101" s="107"/>
      <c r="U101" s="110"/>
      <c r="V101" s="16"/>
      <c r="W101" s="83"/>
      <c r="X101" s="83"/>
      <c r="Y101" s="83"/>
      <c r="Z101" s="83">
        <v>2</v>
      </c>
      <c r="AA101" s="83">
        <v>1</v>
      </c>
      <c r="AB101" s="83"/>
      <c r="AC101" s="82"/>
      <c r="AD101" s="83"/>
      <c r="AE101" s="82">
        <f t="shared" si="44"/>
        <v>0</v>
      </c>
      <c r="AF101" s="82">
        <f t="shared" si="45"/>
        <v>0</v>
      </c>
      <c r="AG101" s="82">
        <f t="shared" si="46"/>
        <v>0</v>
      </c>
      <c r="AH101" s="82">
        <f t="shared" si="47"/>
        <v>0</v>
      </c>
      <c r="AJ101" s="25">
        <f t="shared" si="48"/>
        <v>1</v>
      </c>
      <c r="AK101" s="83" t="str">
        <f t="shared" si="64"/>
        <v/>
      </c>
      <c r="AL101" s="83" t="str">
        <f t="shared" si="57"/>
        <v/>
      </c>
      <c r="AM101" s="83" t="str">
        <f t="shared" si="58"/>
        <v/>
      </c>
      <c r="AN101" s="83">
        <f t="shared" si="59"/>
        <v>1</v>
      </c>
      <c r="AO101" s="83">
        <f t="shared" si="60"/>
        <v>1</v>
      </c>
      <c r="AP101" s="83" t="str">
        <f t="shared" si="61"/>
        <v/>
      </c>
      <c r="AQ101" s="83" t="str">
        <f t="shared" si="62"/>
        <v/>
      </c>
      <c r="AR101" s="83" t="str">
        <f t="shared" si="63"/>
        <v/>
      </c>
    </row>
    <row r="102" spans="1:44" ht="18" customHeight="1" thickTop="1" thickBot="1">
      <c r="A102" s="170"/>
      <c r="B102" s="170"/>
      <c r="C102" s="63" t="s">
        <v>111</v>
      </c>
      <c r="D102" s="17" t="s">
        <v>4</v>
      </c>
      <c r="E102" s="18">
        <v>2</v>
      </c>
      <c r="F102" s="19"/>
      <c r="G102" s="20"/>
      <c r="H102" s="17">
        <f t="shared" si="52"/>
        <v>0</v>
      </c>
      <c r="I102" s="20"/>
      <c r="J102" s="20"/>
      <c r="K102" s="17">
        <f t="shared" si="53"/>
        <v>0</v>
      </c>
      <c r="L102" s="20"/>
      <c r="M102" s="20"/>
      <c r="N102" s="17">
        <f t="shared" si="54"/>
        <v>0</v>
      </c>
      <c r="O102" s="20"/>
      <c r="P102" s="20"/>
      <c r="Q102" s="17">
        <f t="shared" si="55"/>
        <v>0</v>
      </c>
      <c r="R102" s="30"/>
      <c r="S102" s="107"/>
      <c r="T102" s="107"/>
      <c r="U102" s="110"/>
      <c r="V102" s="16"/>
      <c r="W102" s="83"/>
      <c r="X102" s="83"/>
      <c r="Y102" s="83"/>
      <c r="Z102" s="83">
        <v>2</v>
      </c>
      <c r="AA102" s="83">
        <v>1</v>
      </c>
      <c r="AB102" s="83"/>
      <c r="AC102" s="82"/>
      <c r="AD102" s="83"/>
      <c r="AE102" s="82">
        <f t="shared" si="44"/>
        <v>0</v>
      </c>
      <c r="AF102" s="82">
        <f t="shared" si="45"/>
        <v>0</v>
      </c>
      <c r="AG102" s="82">
        <f t="shared" si="46"/>
        <v>0</v>
      </c>
      <c r="AH102" s="82">
        <f t="shared" si="47"/>
        <v>0</v>
      </c>
      <c r="AJ102" s="25">
        <f t="shared" si="48"/>
        <v>1</v>
      </c>
      <c r="AK102" s="83" t="str">
        <f t="shared" si="64"/>
        <v/>
      </c>
      <c r="AL102" s="83" t="str">
        <f t="shared" si="57"/>
        <v/>
      </c>
      <c r="AM102" s="83" t="str">
        <f t="shared" si="58"/>
        <v/>
      </c>
      <c r="AN102" s="83">
        <f t="shared" si="59"/>
        <v>1</v>
      </c>
      <c r="AO102" s="83">
        <f t="shared" si="60"/>
        <v>1</v>
      </c>
      <c r="AP102" s="83" t="str">
        <f t="shared" si="61"/>
        <v/>
      </c>
      <c r="AQ102" s="83" t="str">
        <f t="shared" si="62"/>
        <v/>
      </c>
      <c r="AR102" s="83" t="str">
        <f t="shared" si="63"/>
        <v/>
      </c>
    </row>
    <row r="103" spans="1:44" ht="18" customHeight="1" thickTop="1" thickBot="1">
      <c r="A103" s="170"/>
      <c r="B103" s="170"/>
      <c r="C103" s="63" t="s">
        <v>39</v>
      </c>
      <c r="D103" s="17" t="s">
        <v>4</v>
      </c>
      <c r="E103" s="18">
        <v>2</v>
      </c>
      <c r="F103" s="19"/>
      <c r="G103" s="20"/>
      <c r="H103" s="17">
        <f t="shared" si="52"/>
        <v>0</v>
      </c>
      <c r="I103" s="20"/>
      <c r="J103" s="20"/>
      <c r="K103" s="17">
        <f t="shared" si="53"/>
        <v>0</v>
      </c>
      <c r="L103" s="20"/>
      <c r="M103" s="20"/>
      <c r="N103" s="17">
        <f t="shared" si="54"/>
        <v>0</v>
      </c>
      <c r="O103" s="20"/>
      <c r="P103" s="20"/>
      <c r="Q103" s="17">
        <f t="shared" si="55"/>
        <v>0</v>
      </c>
      <c r="R103" s="30"/>
      <c r="S103" s="107"/>
      <c r="T103" s="107"/>
      <c r="U103" s="110"/>
      <c r="V103" s="16"/>
      <c r="W103" s="83"/>
      <c r="X103" s="83"/>
      <c r="Y103" s="83"/>
      <c r="Z103" s="83">
        <v>2</v>
      </c>
      <c r="AA103" s="83">
        <v>1</v>
      </c>
      <c r="AB103" s="83"/>
      <c r="AC103" s="82"/>
      <c r="AD103" s="83"/>
      <c r="AE103" s="82">
        <f t="shared" si="44"/>
        <v>0</v>
      </c>
      <c r="AF103" s="82">
        <f t="shared" si="45"/>
        <v>0</v>
      </c>
      <c r="AG103" s="82">
        <f t="shared" si="46"/>
        <v>0</v>
      </c>
      <c r="AH103" s="82">
        <f t="shared" si="47"/>
        <v>0</v>
      </c>
      <c r="AJ103" s="25">
        <f t="shared" si="48"/>
        <v>1</v>
      </c>
      <c r="AK103" s="83" t="str">
        <f t="shared" si="64"/>
        <v/>
      </c>
      <c r="AL103" s="83" t="str">
        <f t="shared" si="57"/>
        <v/>
      </c>
      <c r="AM103" s="83" t="str">
        <f t="shared" si="58"/>
        <v/>
      </c>
      <c r="AN103" s="83">
        <f t="shared" si="59"/>
        <v>1</v>
      </c>
      <c r="AO103" s="83">
        <f t="shared" si="60"/>
        <v>1</v>
      </c>
      <c r="AP103" s="83" t="str">
        <f t="shared" si="61"/>
        <v/>
      </c>
      <c r="AQ103" s="83" t="str">
        <f t="shared" si="62"/>
        <v/>
      </c>
      <c r="AR103" s="83" t="str">
        <f t="shared" si="63"/>
        <v/>
      </c>
    </row>
    <row r="104" spans="1:44" ht="18" customHeight="1" thickTop="1" thickBot="1">
      <c r="A104" s="170"/>
      <c r="B104" s="170"/>
      <c r="C104" s="63" t="s">
        <v>40</v>
      </c>
      <c r="D104" s="17" t="s">
        <v>4</v>
      </c>
      <c r="E104" s="18">
        <v>2</v>
      </c>
      <c r="F104" s="19"/>
      <c r="G104" s="20"/>
      <c r="H104" s="17">
        <f t="shared" si="52"/>
        <v>0</v>
      </c>
      <c r="I104" s="20"/>
      <c r="J104" s="20"/>
      <c r="K104" s="17">
        <f t="shared" si="53"/>
        <v>0</v>
      </c>
      <c r="L104" s="20"/>
      <c r="M104" s="20"/>
      <c r="N104" s="17">
        <f t="shared" si="54"/>
        <v>0</v>
      </c>
      <c r="O104" s="20"/>
      <c r="P104" s="20"/>
      <c r="Q104" s="17">
        <f t="shared" si="55"/>
        <v>0</v>
      </c>
      <c r="R104" s="30"/>
      <c r="S104" s="107"/>
      <c r="T104" s="107"/>
      <c r="U104" s="110"/>
      <c r="V104" s="16"/>
      <c r="W104" s="83"/>
      <c r="X104" s="83"/>
      <c r="Y104" s="83"/>
      <c r="Z104" s="83">
        <v>2</v>
      </c>
      <c r="AA104" s="83">
        <v>1</v>
      </c>
      <c r="AB104" s="83"/>
      <c r="AC104" s="82"/>
      <c r="AD104" s="83"/>
      <c r="AE104" s="82">
        <f t="shared" si="44"/>
        <v>0</v>
      </c>
      <c r="AF104" s="82">
        <f t="shared" si="45"/>
        <v>0</v>
      </c>
      <c r="AG104" s="82">
        <f t="shared" si="46"/>
        <v>0</v>
      </c>
      <c r="AH104" s="82">
        <f t="shared" si="47"/>
        <v>0</v>
      </c>
      <c r="AJ104" s="25">
        <f t="shared" si="48"/>
        <v>1</v>
      </c>
      <c r="AK104" s="83" t="str">
        <f t="shared" si="64"/>
        <v/>
      </c>
      <c r="AL104" s="83" t="str">
        <f t="shared" si="57"/>
        <v/>
      </c>
      <c r="AM104" s="83" t="str">
        <f t="shared" si="58"/>
        <v/>
      </c>
      <c r="AN104" s="83">
        <f t="shared" si="59"/>
        <v>1</v>
      </c>
      <c r="AO104" s="83">
        <f t="shared" si="60"/>
        <v>1</v>
      </c>
      <c r="AP104" s="83" t="str">
        <f t="shared" si="61"/>
        <v/>
      </c>
      <c r="AQ104" s="83" t="str">
        <f t="shared" si="62"/>
        <v/>
      </c>
      <c r="AR104" s="83" t="str">
        <f t="shared" si="63"/>
        <v/>
      </c>
    </row>
    <row r="105" spans="1:44" ht="18" customHeight="1" thickTop="1" thickBot="1">
      <c r="A105" s="170"/>
      <c r="B105" s="170"/>
      <c r="C105" s="63" t="s">
        <v>41</v>
      </c>
      <c r="D105" s="17" t="s">
        <v>4</v>
      </c>
      <c r="E105" s="18">
        <v>2</v>
      </c>
      <c r="F105" s="19"/>
      <c r="G105" s="20"/>
      <c r="H105" s="17">
        <f t="shared" si="52"/>
        <v>0</v>
      </c>
      <c r="I105" s="20"/>
      <c r="J105" s="20"/>
      <c r="K105" s="17">
        <f t="shared" si="53"/>
        <v>0</v>
      </c>
      <c r="L105" s="20"/>
      <c r="M105" s="20"/>
      <c r="N105" s="17">
        <f t="shared" si="54"/>
        <v>0</v>
      </c>
      <c r="O105" s="20"/>
      <c r="P105" s="20"/>
      <c r="Q105" s="17">
        <f t="shared" si="55"/>
        <v>0</v>
      </c>
      <c r="R105" s="30"/>
      <c r="S105" s="107"/>
      <c r="T105" s="107"/>
      <c r="U105" s="110"/>
      <c r="V105" s="16"/>
      <c r="W105" s="83"/>
      <c r="X105" s="83"/>
      <c r="Y105" s="83"/>
      <c r="Z105" s="83">
        <v>2</v>
      </c>
      <c r="AA105" s="83">
        <v>1</v>
      </c>
      <c r="AB105" s="83"/>
      <c r="AC105" s="82"/>
      <c r="AD105" s="83"/>
      <c r="AE105" s="82">
        <f t="shared" si="44"/>
        <v>0</v>
      </c>
      <c r="AF105" s="82">
        <f t="shared" si="45"/>
        <v>0</v>
      </c>
      <c r="AG105" s="82">
        <f t="shared" si="46"/>
        <v>0</v>
      </c>
      <c r="AH105" s="82">
        <f t="shared" si="47"/>
        <v>0</v>
      </c>
      <c r="AJ105" s="25">
        <f t="shared" si="48"/>
        <v>1</v>
      </c>
      <c r="AK105" s="83" t="str">
        <f t="shared" si="64"/>
        <v/>
      </c>
      <c r="AL105" s="83" t="str">
        <f t="shared" si="57"/>
        <v/>
      </c>
      <c r="AM105" s="83" t="str">
        <f t="shared" si="58"/>
        <v/>
      </c>
      <c r="AN105" s="83">
        <f t="shared" si="59"/>
        <v>1</v>
      </c>
      <c r="AO105" s="83">
        <f t="shared" si="60"/>
        <v>1</v>
      </c>
      <c r="AP105" s="83" t="str">
        <f t="shared" si="61"/>
        <v/>
      </c>
      <c r="AQ105" s="83" t="str">
        <f t="shared" si="62"/>
        <v/>
      </c>
      <c r="AR105" s="83" t="str">
        <f t="shared" si="63"/>
        <v/>
      </c>
    </row>
    <row r="106" spans="1:44" ht="18" customHeight="1" thickTop="1" thickBot="1">
      <c r="A106" s="170"/>
      <c r="B106" s="170"/>
      <c r="C106" s="63" t="s">
        <v>42</v>
      </c>
      <c r="D106" s="17"/>
      <c r="E106" s="18">
        <v>1</v>
      </c>
      <c r="F106" s="19"/>
      <c r="G106" s="20"/>
      <c r="H106" s="17">
        <f t="shared" si="52"/>
        <v>0</v>
      </c>
      <c r="I106" s="20"/>
      <c r="J106" s="20"/>
      <c r="K106" s="17">
        <f t="shared" si="53"/>
        <v>0</v>
      </c>
      <c r="L106" s="20"/>
      <c r="M106" s="20"/>
      <c r="N106" s="17">
        <f t="shared" si="54"/>
        <v>0</v>
      </c>
      <c r="O106" s="20"/>
      <c r="P106" s="20"/>
      <c r="Q106" s="17">
        <f t="shared" si="55"/>
        <v>0</v>
      </c>
      <c r="R106" s="30"/>
      <c r="S106" s="107"/>
      <c r="T106" s="107"/>
      <c r="U106" s="110"/>
      <c r="V106" s="16"/>
      <c r="W106" s="83"/>
      <c r="X106" s="83">
        <v>1</v>
      </c>
      <c r="Y106" s="83"/>
      <c r="Z106" s="83">
        <v>1</v>
      </c>
      <c r="AA106" s="83">
        <v>1</v>
      </c>
      <c r="AB106" s="83"/>
      <c r="AC106" s="82"/>
      <c r="AD106" s="83"/>
      <c r="AE106" s="82">
        <f t="shared" si="44"/>
        <v>0</v>
      </c>
      <c r="AF106" s="82">
        <f t="shared" si="45"/>
        <v>0</v>
      </c>
      <c r="AG106" s="82">
        <f t="shared" si="46"/>
        <v>0</v>
      </c>
      <c r="AH106" s="82">
        <f t="shared" si="47"/>
        <v>0</v>
      </c>
      <c r="AJ106" s="25">
        <f t="shared" si="48"/>
        <v>0</v>
      </c>
      <c r="AK106" s="83" t="str">
        <f t="shared" si="64"/>
        <v/>
      </c>
      <c r="AL106" s="83">
        <f t="shared" si="57"/>
        <v>1</v>
      </c>
      <c r="AM106" s="83" t="str">
        <f t="shared" si="58"/>
        <v/>
      </c>
      <c r="AN106" s="83">
        <f t="shared" si="59"/>
        <v>1</v>
      </c>
      <c r="AO106" s="83">
        <f t="shared" si="60"/>
        <v>1</v>
      </c>
      <c r="AP106" s="83" t="str">
        <f t="shared" si="61"/>
        <v/>
      </c>
      <c r="AQ106" s="83" t="str">
        <f t="shared" si="62"/>
        <v/>
      </c>
      <c r="AR106" s="83" t="str">
        <f t="shared" si="63"/>
        <v/>
      </c>
    </row>
    <row r="107" spans="1:44" ht="18" customHeight="1" thickTop="1" thickBot="1">
      <c r="A107" s="170"/>
      <c r="B107" s="170"/>
      <c r="C107" s="63" t="s">
        <v>100</v>
      </c>
      <c r="D107" s="17" t="str">
        <f>IF($R$2=TRUE,"○","")</f>
        <v/>
      </c>
      <c r="E107" s="18">
        <v>2</v>
      </c>
      <c r="F107" s="19"/>
      <c r="G107" s="20"/>
      <c r="H107" s="17">
        <f t="shared" si="52"/>
        <v>0</v>
      </c>
      <c r="I107" s="20"/>
      <c r="J107" s="20"/>
      <c r="K107" s="17">
        <f t="shared" si="53"/>
        <v>0</v>
      </c>
      <c r="L107" s="20"/>
      <c r="M107" s="20"/>
      <c r="N107" s="17">
        <f t="shared" si="54"/>
        <v>0</v>
      </c>
      <c r="O107" s="20"/>
      <c r="P107" s="20"/>
      <c r="Q107" s="17">
        <f t="shared" si="55"/>
        <v>0</v>
      </c>
      <c r="R107" s="30"/>
      <c r="S107" s="107"/>
      <c r="T107" s="107"/>
      <c r="U107" s="110"/>
      <c r="V107" s="16"/>
      <c r="W107" s="83"/>
      <c r="X107" s="83"/>
      <c r="Y107" s="83"/>
      <c r="Z107" s="83">
        <v>1</v>
      </c>
      <c r="AA107" s="83">
        <v>2</v>
      </c>
      <c r="AB107" s="83">
        <v>2</v>
      </c>
      <c r="AC107" s="82"/>
      <c r="AD107" s="83"/>
      <c r="AE107" s="82">
        <f t="shared" si="44"/>
        <v>0</v>
      </c>
      <c r="AF107" s="82">
        <f t="shared" si="45"/>
        <v>0</v>
      </c>
      <c r="AG107" s="82">
        <f t="shared" si="46"/>
        <v>0</v>
      </c>
      <c r="AH107" s="82">
        <f t="shared" si="47"/>
        <v>0</v>
      </c>
      <c r="AJ107" s="25">
        <f t="shared" si="48"/>
        <v>0</v>
      </c>
      <c r="AK107" s="83" t="str">
        <f t="shared" si="64"/>
        <v/>
      </c>
      <c r="AL107" s="83" t="str">
        <f t="shared" si="57"/>
        <v/>
      </c>
      <c r="AM107" s="83" t="str">
        <f t="shared" si="58"/>
        <v/>
      </c>
      <c r="AN107" s="83">
        <f t="shared" si="59"/>
        <v>1</v>
      </c>
      <c r="AO107" s="83">
        <f t="shared" si="60"/>
        <v>1</v>
      </c>
      <c r="AP107" s="83">
        <f t="shared" si="61"/>
        <v>1</v>
      </c>
      <c r="AQ107" s="83" t="str">
        <f t="shared" si="62"/>
        <v/>
      </c>
      <c r="AR107" s="83" t="str">
        <f t="shared" si="63"/>
        <v/>
      </c>
    </row>
    <row r="108" spans="1:44" ht="18" customHeight="1" thickTop="1" thickBot="1">
      <c r="A108" s="170"/>
      <c r="B108" s="170"/>
      <c r="C108" s="63" t="s">
        <v>43</v>
      </c>
      <c r="D108" s="17"/>
      <c r="E108" s="18">
        <v>2</v>
      </c>
      <c r="F108" s="19"/>
      <c r="G108" s="20"/>
      <c r="H108" s="17">
        <f t="shared" si="52"/>
        <v>0</v>
      </c>
      <c r="I108" s="20"/>
      <c r="J108" s="20"/>
      <c r="K108" s="17">
        <f t="shared" si="53"/>
        <v>0</v>
      </c>
      <c r="L108" s="20"/>
      <c r="M108" s="20"/>
      <c r="N108" s="17">
        <f t="shared" si="54"/>
        <v>0</v>
      </c>
      <c r="O108" s="20"/>
      <c r="P108" s="20"/>
      <c r="Q108" s="17">
        <f t="shared" si="55"/>
        <v>0</v>
      </c>
      <c r="R108" s="30"/>
      <c r="S108" s="107"/>
      <c r="T108" s="107"/>
      <c r="U108" s="110"/>
      <c r="V108" s="16"/>
      <c r="W108" s="83"/>
      <c r="X108" s="83"/>
      <c r="Y108" s="83"/>
      <c r="Z108" s="83"/>
      <c r="AA108" s="83"/>
      <c r="AB108" s="83"/>
      <c r="AC108" s="82"/>
      <c r="AD108" s="83"/>
      <c r="AE108" s="82">
        <f t="shared" si="44"/>
        <v>0</v>
      </c>
      <c r="AF108" s="82">
        <f t="shared" si="45"/>
        <v>0</v>
      </c>
      <c r="AG108" s="82">
        <f t="shared" si="46"/>
        <v>0</v>
      </c>
      <c r="AH108" s="82">
        <f t="shared" si="47"/>
        <v>0</v>
      </c>
      <c r="AJ108" s="25">
        <f t="shared" si="48"/>
        <v>0</v>
      </c>
      <c r="AK108" s="83" t="str">
        <f t="shared" si="64"/>
        <v/>
      </c>
      <c r="AL108" s="83" t="str">
        <f t="shared" si="57"/>
        <v/>
      </c>
      <c r="AM108" s="83" t="str">
        <f t="shared" si="58"/>
        <v/>
      </c>
      <c r="AN108" s="83" t="str">
        <f t="shared" si="59"/>
        <v/>
      </c>
      <c r="AO108" s="83" t="str">
        <f t="shared" si="60"/>
        <v/>
      </c>
      <c r="AP108" s="83" t="str">
        <f t="shared" si="61"/>
        <v/>
      </c>
      <c r="AQ108" s="83" t="str">
        <f t="shared" si="62"/>
        <v/>
      </c>
      <c r="AR108" s="83" t="str">
        <f t="shared" si="63"/>
        <v/>
      </c>
    </row>
    <row r="109" spans="1:44" ht="18" customHeight="1" thickTop="1" thickBot="1">
      <c r="A109" s="170"/>
      <c r="B109" s="170"/>
      <c r="C109" s="63" t="s">
        <v>44</v>
      </c>
      <c r="D109" s="17"/>
      <c r="E109" s="18">
        <v>2</v>
      </c>
      <c r="F109" s="19"/>
      <c r="G109" s="20"/>
      <c r="H109" s="17">
        <f t="shared" si="52"/>
        <v>0</v>
      </c>
      <c r="I109" s="20"/>
      <c r="J109" s="20"/>
      <c r="K109" s="17">
        <f t="shared" si="53"/>
        <v>0</v>
      </c>
      <c r="L109" s="20"/>
      <c r="M109" s="20"/>
      <c r="N109" s="17">
        <f t="shared" si="54"/>
        <v>0</v>
      </c>
      <c r="O109" s="20"/>
      <c r="P109" s="20"/>
      <c r="Q109" s="17">
        <f t="shared" si="55"/>
        <v>0</v>
      </c>
      <c r="R109" s="30"/>
      <c r="S109" s="107"/>
      <c r="T109" s="107"/>
      <c r="U109" s="110"/>
      <c r="V109" s="16"/>
      <c r="W109" s="83"/>
      <c r="X109" s="83"/>
      <c r="Y109" s="83"/>
      <c r="Z109" s="83"/>
      <c r="AA109" s="83"/>
      <c r="AB109" s="83"/>
      <c r="AC109" s="82"/>
      <c r="AD109" s="83"/>
      <c r="AE109" s="82">
        <f t="shared" si="44"/>
        <v>0</v>
      </c>
      <c r="AF109" s="82">
        <f t="shared" si="45"/>
        <v>0</v>
      </c>
      <c r="AG109" s="82">
        <f t="shared" si="46"/>
        <v>0</v>
      </c>
      <c r="AH109" s="82">
        <f t="shared" si="47"/>
        <v>0</v>
      </c>
      <c r="AJ109" s="25">
        <f t="shared" si="48"/>
        <v>0</v>
      </c>
      <c r="AK109" s="83" t="str">
        <f>IF(ISBLANK(W109),"",1)</f>
        <v/>
      </c>
      <c r="AL109" s="83" t="str">
        <f t="shared" si="57"/>
        <v/>
      </c>
      <c r="AM109" s="83" t="str">
        <f t="shared" si="58"/>
        <v/>
      </c>
      <c r="AN109" s="83" t="str">
        <f t="shared" si="59"/>
        <v/>
      </c>
      <c r="AO109" s="83" t="str">
        <f t="shared" si="60"/>
        <v/>
      </c>
      <c r="AP109" s="83" t="str">
        <f t="shared" si="61"/>
        <v/>
      </c>
      <c r="AQ109" s="83" t="str">
        <f t="shared" si="62"/>
        <v/>
      </c>
      <c r="AR109" s="83" t="str">
        <f t="shared" si="63"/>
        <v/>
      </c>
    </row>
    <row r="110" spans="1:44" ht="18" customHeight="1" thickTop="1" thickBot="1">
      <c r="A110" s="170"/>
      <c r="B110" s="171"/>
      <c r="C110" s="69" t="s">
        <v>101</v>
      </c>
      <c r="D110" s="9"/>
      <c r="E110" s="22">
        <v>2</v>
      </c>
      <c r="F110" s="23"/>
      <c r="G110" s="24"/>
      <c r="H110" s="9">
        <f t="shared" si="52"/>
        <v>0</v>
      </c>
      <c r="I110" s="24"/>
      <c r="J110" s="24"/>
      <c r="K110" s="9">
        <f t="shared" si="53"/>
        <v>0</v>
      </c>
      <c r="L110" s="24"/>
      <c r="M110" s="24"/>
      <c r="N110" s="9">
        <f t="shared" si="54"/>
        <v>0</v>
      </c>
      <c r="O110" s="24"/>
      <c r="P110" s="24"/>
      <c r="Q110" s="9">
        <f t="shared" si="55"/>
        <v>0</v>
      </c>
      <c r="R110" s="50"/>
      <c r="S110" s="107"/>
      <c r="T110" s="107"/>
      <c r="U110" s="110"/>
      <c r="V110" s="16"/>
      <c r="W110" s="83"/>
      <c r="X110" s="83"/>
      <c r="Y110" s="83"/>
      <c r="Z110" s="83"/>
      <c r="AA110" s="83"/>
      <c r="AB110" s="83"/>
      <c r="AC110" s="82"/>
      <c r="AD110" s="83"/>
      <c r="AE110" s="82">
        <f t="shared" si="44"/>
        <v>0</v>
      </c>
      <c r="AF110" s="82">
        <f t="shared" si="45"/>
        <v>0</v>
      </c>
      <c r="AG110" s="82">
        <f t="shared" si="46"/>
        <v>0</v>
      </c>
      <c r="AH110" s="82">
        <f t="shared" si="47"/>
        <v>0</v>
      </c>
      <c r="AJ110" s="25">
        <f t="shared" si="48"/>
        <v>0</v>
      </c>
      <c r="AK110" s="83" t="str">
        <f t="shared" ref="AK110" si="65">IF(ISBLANK(W110),"",1)</f>
        <v/>
      </c>
      <c r="AL110" s="83" t="str">
        <f t="shared" si="57"/>
        <v/>
      </c>
      <c r="AM110" s="83" t="str">
        <f t="shared" si="58"/>
        <v/>
      </c>
      <c r="AN110" s="83" t="str">
        <f t="shared" si="59"/>
        <v/>
      </c>
      <c r="AO110" s="83" t="str">
        <f t="shared" si="60"/>
        <v/>
      </c>
      <c r="AP110" s="83" t="str">
        <f t="shared" si="61"/>
        <v/>
      </c>
      <c r="AQ110" s="83" t="str">
        <f t="shared" si="62"/>
        <v/>
      </c>
      <c r="AR110" s="83" t="str">
        <f t="shared" si="63"/>
        <v/>
      </c>
    </row>
    <row r="111" spans="1:44" ht="18" customHeight="1" thickTop="1" thickBot="1">
      <c r="A111" s="170"/>
      <c r="B111" s="172" t="s">
        <v>45</v>
      </c>
      <c r="C111" s="65" t="s">
        <v>112</v>
      </c>
      <c r="D111" s="11"/>
      <c r="E111" s="12">
        <v>2</v>
      </c>
      <c r="F111" s="13"/>
      <c r="G111" s="14"/>
      <c r="H111" s="11">
        <f t="shared" si="52"/>
        <v>0</v>
      </c>
      <c r="I111" s="14"/>
      <c r="J111" s="14"/>
      <c r="K111" s="11">
        <f t="shared" si="53"/>
        <v>0</v>
      </c>
      <c r="L111" s="14"/>
      <c r="M111" s="14"/>
      <c r="N111" s="11">
        <f t="shared" si="54"/>
        <v>0</v>
      </c>
      <c r="O111" s="14"/>
      <c r="P111" s="14"/>
      <c r="Q111" s="11">
        <f t="shared" si="55"/>
        <v>0</v>
      </c>
      <c r="R111" s="15"/>
      <c r="S111" s="107"/>
      <c r="T111" s="107"/>
      <c r="U111" s="110"/>
      <c r="V111" s="16"/>
      <c r="W111" s="83"/>
      <c r="X111" s="83"/>
      <c r="Y111" s="83"/>
      <c r="Z111" s="83">
        <v>1</v>
      </c>
      <c r="AA111" s="83">
        <v>2</v>
      </c>
      <c r="AB111" s="83"/>
      <c r="AC111" s="82"/>
      <c r="AD111" s="83"/>
      <c r="AE111" s="82">
        <f t="shared" si="44"/>
        <v>0</v>
      </c>
      <c r="AF111" s="82">
        <f t="shared" si="45"/>
        <v>0</v>
      </c>
      <c r="AG111" s="82">
        <f t="shared" si="46"/>
        <v>0</v>
      </c>
      <c r="AH111" s="82">
        <f t="shared" si="47"/>
        <v>0</v>
      </c>
      <c r="AJ111" s="25">
        <f t="shared" si="48"/>
        <v>0</v>
      </c>
      <c r="AK111" s="83" t="str">
        <f>IF(ISBLANK(W111),"",1)</f>
        <v/>
      </c>
      <c r="AL111" s="83" t="str">
        <f t="shared" si="57"/>
        <v/>
      </c>
      <c r="AM111" s="83" t="str">
        <f t="shared" si="58"/>
        <v/>
      </c>
      <c r="AN111" s="83">
        <f t="shared" si="59"/>
        <v>1</v>
      </c>
      <c r="AO111" s="83">
        <f t="shared" si="60"/>
        <v>1</v>
      </c>
      <c r="AP111" s="83" t="str">
        <f t="shared" si="61"/>
        <v/>
      </c>
      <c r="AQ111" s="83" t="str">
        <f t="shared" si="62"/>
        <v/>
      </c>
      <c r="AR111" s="83" t="str">
        <f t="shared" si="63"/>
        <v/>
      </c>
    </row>
    <row r="112" spans="1:44" ht="18" customHeight="1" thickTop="1" thickBot="1">
      <c r="A112" s="170"/>
      <c r="B112" s="170"/>
      <c r="C112" s="63" t="s">
        <v>113</v>
      </c>
      <c r="D112" s="17"/>
      <c r="E112" s="18">
        <v>2</v>
      </c>
      <c r="F112" s="19"/>
      <c r="G112" s="20"/>
      <c r="H112" s="17">
        <f t="shared" si="52"/>
        <v>0</v>
      </c>
      <c r="I112" s="20"/>
      <c r="J112" s="20"/>
      <c r="K112" s="17">
        <f t="shared" si="53"/>
        <v>0</v>
      </c>
      <c r="L112" s="20"/>
      <c r="M112" s="20"/>
      <c r="N112" s="17">
        <f t="shared" si="54"/>
        <v>0</v>
      </c>
      <c r="O112" s="20"/>
      <c r="P112" s="20"/>
      <c r="Q112" s="17">
        <f t="shared" si="55"/>
        <v>0</v>
      </c>
      <c r="R112" s="30"/>
      <c r="S112" s="107"/>
      <c r="T112" s="107"/>
      <c r="U112" s="110"/>
      <c r="V112" s="16"/>
      <c r="W112" s="83"/>
      <c r="X112" s="83"/>
      <c r="Y112" s="83"/>
      <c r="Z112" s="83">
        <v>1</v>
      </c>
      <c r="AA112" s="83">
        <v>2</v>
      </c>
      <c r="AB112" s="83"/>
      <c r="AC112" s="82"/>
      <c r="AD112" s="83"/>
      <c r="AE112" s="82">
        <f t="shared" si="44"/>
        <v>0</v>
      </c>
      <c r="AF112" s="82">
        <f t="shared" si="45"/>
        <v>0</v>
      </c>
      <c r="AG112" s="82">
        <f t="shared" si="46"/>
        <v>0</v>
      </c>
      <c r="AH112" s="82">
        <f t="shared" si="47"/>
        <v>0</v>
      </c>
      <c r="AJ112" s="25">
        <f t="shared" si="48"/>
        <v>0</v>
      </c>
      <c r="AK112" s="83" t="str">
        <f t="shared" ref="AK112:AK120" si="66">IF(ISBLANK(W112),"",1)</f>
        <v/>
      </c>
      <c r="AL112" s="83" t="str">
        <f t="shared" si="57"/>
        <v/>
      </c>
      <c r="AM112" s="83" t="str">
        <f t="shared" si="58"/>
        <v/>
      </c>
      <c r="AN112" s="83">
        <f t="shared" si="59"/>
        <v>1</v>
      </c>
      <c r="AO112" s="83">
        <f t="shared" si="60"/>
        <v>1</v>
      </c>
      <c r="AP112" s="83" t="str">
        <f t="shared" si="61"/>
        <v/>
      </c>
      <c r="AQ112" s="83" t="str">
        <f t="shared" si="62"/>
        <v/>
      </c>
      <c r="AR112" s="83" t="str">
        <f t="shared" si="63"/>
        <v/>
      </c>
    </row>
    <row r="113" spans="1:44" ht="18" customHeight="1" thickTop="1" thickBot="1">
      <c r="A113" s="170"/>
      <c r="B113" s="170"/>
      <c r="C113" s="63" t="s">
        <v>46</v>
      </c>
      <c r="D113" s="17"/>
      <c r="E113" s="18">
        <v>2</v>
      </c>
      <c r="F113" s="19"/>
      <c r="G113" s="20"/>
      <c r="H113" s="17">
        <f t="shared" si="52"/>
        <v>0</v>
      </c>
      <c r="I113" s="20"/>
      <c r="J113" s="20"/>
      <c r="K113" s="17">
        <f t="shared" si="53"/>
        <v>0</v>
      </c>
      <c r="L113" s="20"/>
      <c r="M113" s="20"/>
      <c r="N113" s="17">
        <f t="shared" si="54"/>
        <v>0</v>
      </c>
      <c r="O113" s="20"/>
      <c r="P113" s="20"/>
      <c r="Q113" s="17">
        <f t="shared" si="55"/>
        <v>0</v>
      </c>
      <c r="R113" s="30"/>
      <c r="S113" s="107"/>
      <c r="T113" s="107"/>
      <c r="U113" s="110"/>
      <c r="V113" s="16"/>
      <c r="W113" s="83"/>
      <c r="X113" s="83"/>
      <c r="Y113" s="83"/>
      <c r="Z113" s="83">
        <v>1</v>
      </c>
      <c r="AA113" s="83">
        <v>2</v>
      </c>
      <c r="AB113" s="83"/>
      <c r="AC113" s="82"/>
      <c r="AD113" s="83"/>
      <c r="AE113" s="82">
        <f t="shared" si="44"/>
        <v>0</v>
      </c>
      <c r="AF113" s="82">
        <f t="shared" si="45"/>
        <v>0</v>
      </c>
      <c r="AG113" s="82">
        <f t="shared" si="46"/>
        <v>0</v>
      </c>
      <c r="AH113" s="82">
        <f t="shared" si="47"/>
        <v>0</v>
      </c>
      <c r="AJ113" s="25">
        <f t="shared" si="48"/>
        <v>0</v>
      </c>
      <c r="AK113" s="83" t="str">
        <f t="shared" si="66"/>
        <v/>
      </c>
      <c r="AL113" s="83" t="str">
        <f t="shared" si="57"/>
        <v/>
      </c>
      <c r="AM113" s="83" t="str">
        <f t="shared" si="58"/>
        <v/>
      </c>
      <c r="AN113" s="83">
        <f t="shared" si="59"/>
        <v>1</v>
      </c>
      <c r="AO113" s="83">
        <f t="shared" si="60"/>
        <v>1</v>
      </c>
      <c r="AP113" s="83" t="str">
        <f t="shared" si="61"/>
        <v/>
      </c>
      <c r="AQ113" s="83" t="str">
        <f t="shared" si="62"/>
        <v/>
      </c>
      <c r="AR113" s="83" t="str">
        <f t="shared" si="63"/>
        <v/>
      </c>
    </row>
    <row r="114" spans="1:44" ht="18" customHeight="1" thickTop="1" thickBot="1">
      <c r="A114" s="170"/>
      <c r="B114" s="170"/>
      <c r="C114" s="63" t="s">
        <v>114</v>
      </c>
      <c r="D114" s="17"/>
      <c r="E114" s="18">
        <v>2</v>
      </c>
      <c r="F114" s="19"/>
      <c r="G114" s="20"/>
      <c r="H114" s="17">
        <f t="shared" si="52"/>
        <v>0</v>
      </c>
      <c r="I114" s="20"/>
      <c r="J114" s="20"/>
      <c r="K114" s="17">
        <f t="shared" si="53"/>
        <v>0</v>
      </c>
      <c r="L114" s="20"/>
      <c r="M114" s="20"/>
      <c r="N114" s="17">
        <f t="shared" si="54"/>
        <v>0</v>
      </c>
      <c r="O114" s="20"/>
      <c r="P114" s="20"/>
      <c r="Q114" s="17">
        <f t="shared" si="55"/>
        <v>0</v>
      </c>
      <c r="R114" s="30"/>
      <c r="S114" s="107"/>
      <c r="T114" s="107"/>
      <c r="U114" s="110"/>
      <c r="V114" s="16"/>
      <c r="W114" s="83"/>
      <c r="X114" s="83"/>
      <c r="Y114" s="83"/>
      <c r="Z114" s="83">
        <v>1</v>
      </c>
      <c r="AA114" s="83">
        <v>2</v>
      </c>
      <c r="AB114" s="83"/>
      <c r="AC114" s="82"/>
      <c r="AD114" s="83"/>
      <c r="AE114" s="82">
        <f t="shared" si="44"/>
        <v>0</v>
      </c>
      <c r="AF114" s="82">
        <f t="shared" si="45"/>
        <v>0</v>
      </c>
      <c r="AG114" s="82">
        <f t="shared" si="46"/>
        <v>0</v>
      </c>
      <c r="AH114" s="82">
        <f t="shared" si="47"/>
        <v>0</v>
      </c>
      <c r="AJ114" s="25">
        <f t="shared" si="48"/>
        <v>0</v>
      </c>
      <c r="AK114" s="83" t="str">
        <f t="shared" si="66"/>
        <v/>
      </c>
      <c r="AL114" s="83" t="str">
        <f t="shared" si="57"/>
        <v/>
      </c>
      <c r="AM114" s="83" t="str">
        <f t="shared" si="58"/>
        <v/>
      </c>
      <c r="AN114" s="83">
        <f t="shared" si="59"/>
        <v>1</v>
      </c>
      <c r="AO114" s="83">
        <f t="shared" si="60"/>
        <v>1</v>
      </c>
      <c r="AP114" s="83" t="str">
        <f t="shared" si="61"/>
        <v/>
      </c>
      <c r="AQ114" s="83" t="str">
        <f t="shared" si="62"/>
        <v/>
      </c>
      <c r="AR114" s="83" t="str">
        <f t="shared" si="63"/>
        <v/>
      </c>
    </row>
    <row r="115" spans="1:44" ht="19.5" customHeight="1" thickTop="1" thickBot="1">
      <c r="A115" s="170"/>
      <c r="B115" s="170"/>
      <c r="C115" s="63" t="s">
        <v>115</v>
      </c>
      <c r="D115" s="17" t="s">
        <v>4</v>
      </c>
      <c r="E115" s="18">
        <v>1</v>
      </c>
      <c r="F115" s="19"/>
      <c r="G115" s="20"/>
      <c r="H115" s="17">
        <f t="shared" si="52"/>
        <v>0</v>
      </c>
      <c r="I115" s="20"/>
      <c r="J115" s="20"/>
      <c r="K115" s="17">
        <f t="shared" si="53"/>
        <v>0</v>
      </c>
      <c r="L115" s="20"/>
      <c r="M115" s="20"/>
      <c r="N115" s="17">
        <f t="shared" si="54"/>
        <v>0</v>
      </c>
      <c r="O115" s="20"/>
      <c r="P115" s="20"/>
      <c r="Q115" s="17">
        <f t="shared" si="55"/>
        <v>0</v>
      </c>
      <c r="R115" s="30"/>
      <c r="S115" s="107"/>
      <c r="T115" s="107"/>
      <c r="U115" s="110"/>
      <c r="V115" s="16"/>
      <c r="W115" s="83"/>
      <c r="X115" s="83"/>
      <c r="Y115" s="83"/>
      <c r="Z115" s="83">
        <v>1</v>
      </c>
      <c r="AA115" s="83">
        <v>2</v>
      </c>
      <c r="AB115" s="83"/>
      <c r="AC115" s="82"/>
      <c r="AD115" s="83"/>
      <c r="AE115" s="82">
        <f t="shared" si="44"/>
        <v>0</v>
      </c>
      <c r="AF115" s="82">
        <f t="shared" si="45"/>
        <v>0</v>
      </c>
      <c r="AG115" s="82">
        <f t="shared" si="46"/>
        <v>0</v>
      </c>
      <c r="AH115" s="82">
        <f t="shared" si="47"/>
        <v>0</v>
      </c>
      <c r="AJ115" s="25">
        <f t="shared" si="48"/>
        <v>1</v>
      </c>
      <c r="AK115" s="83" t="str">
        <f t="shared" si="66"/>
        <v/>
      </c>
      <c r="AL115" s="83" t="str">
        <f t="shared" si="57"/>
        <v/>
      </c>
      <c r="AM115" s="83" t="str">
        <f t="shared" si="58"/>
        <v/>
      </c>
      <c r="AN115" s="83">
        <f t="shared" si="59"/>
        <v>1</v>
      </c>
      <c r="AO115" s="83">
        <f t="shared" si="60"/>
        <v>1</v>
      </c>
      <c r="AP115" s="83" t="str">
        <f t="shared" si="61"/>
        <v/>
      </c>
      <c r="AQ115" s="83" t="str">
        <f t="shared" si="62"/>
        <v/>
      </c>
      <c r="AR115" s="83" t="str">
        <f t="shared" si="63"/>
        <v/>
      </c>
    </row>
    <row r="116" spans="1:44" ht="19.5" customHeight="1" thickTop="1" thickBot="1">
      <c r="A116" s="170"/>
      <c r="B116" s="170"/>
      <c r="C116" s="63" t="s">
        <v>116</v>
      </c>
      <c r="D116" s="17" t="s">
        <v>4</v>
      </c>
      <c r="E116" s="18">
        <v>1</v>
      </c>
      <c r="F116" s="19"/>
      <c r="G116" s="20"/>
      <c r="H116" s="17">
        <f t="shared" si="52"/>
        <v>0</v>
      </c>
      <c r="I116" s="20"/>
      <c r="J116" s="20"/>
      <c r="K116" s="17">
        <f t="shared" si="53"/>
        <v>0</v>
      </c>
      <c r="L116" s="20"/>
      <c r="M116" s="20"/>
      <c r="N116" s="17">
        <f t="shared" si="54"/>
        <v>0</v>
      </c>
      <c r="O116" s="20"/>
      <c r="P116" s="20"/>
      <c r="Q116" s="17">
        <f t="shared" si="55"/>
        <v>0</v>
      </c>
      <c r="R116" s="30"/>
      <c r="S116" s="107"/>
      <c r="T116" s="107"/>
      <c r="U116" s="110"/>
      <c r="V116" s="16"/>
      <c r="W116" s="83"/>
      <c r="X116" s="83"/>
      <c r="Y116" s="83"/>
      <c r="Z116" s="83">
        <v>1</v>
      </c>
      <c r="AA116" s="83">
        <v>2</v>
      </c>
      <c r="AB116" s="83"/>
      <c r="AC116" s="82"/>
      <c r="AD116" s="83"/>
      <c r="AE116" s="82">
        <f t="shared" si="44"/>
        <v>0</v>
      </c>
      <c r="AF116" s="82">
        <f t="shared" si="45"/>
        <v>0</v>
      </c>
      <c r="AG116" s="82">
        <f t="shared" si="46"/>
        <v>0</v>
      </c>
      <c r="AH116" s="82">
        <f t="shared" si="47"/>
        <v>0</v>
      </c>
      <c r="AJ116" s="25">
        <f t="shared" si="48"/>
        <v>1</v>
      </c>
      <c r="AK116" s="83" t="str">
        <f t="shared" si="66"/>
        <v/>
      </c>
      <c r="AL116" s="83" t="str">
        <f t="shared" si="57"/>
        <v/>
      </c>
      <c r="AM116" s="83" t="str">
        <f t="shared" si="58"/>
        <v/>
      </c>
      <c r="AN116" s="83">
        <f t="shared" si="59"/>
        <v>1</v>
      </c>
      <c r="AO116" s="83">
        <f t="shared" si="60"/>
        <v>1</v>
      </c>
      <c r="AP116" s="83" t="str">
        <f t="shared" si="61"/>
        <v/>
      </c>
      <c r="AQ116" s="83" t="str">
        <f t="shared" si="62"/>
        <v/>
      </c>
      <c r="AR116" s="83" t="str">
        <f t="shared" si="63"/>
        <v/>
      </c>
    </row>
    <row r="117" spans="1:44" ht="18" customHeight="1" thickTop="1" thickBot="1">
      <c r="A117" s="170"/>
      <c r="B117" s="170"/>
      <c r="C117" s="63" t="s">
        <v>47</v>
      </c>
      <c r="D117" s="17"/>
      <c r="E117" s="18">
        <v>2</v>
      </c>
      <c r="F117" s="19"/>
      <c r="G117" s="20"/>
      <c r="H117" s="17">
        <f t="shared" si="52"/>
        <v>0</v>
      </c>
      <c r="I117" s="20"/>
      <c r="J117" s="20"/>
      <c r="K117" s="17">
        <f t="shared" si="53"/>
        <v>0</v>
      </c>
      <c r="L117" s="20"/>
      <c r="M117" s="20"/>
      <c r="N117" s="17">
        <f t="shared" si="54"/>
        <v>0</v>
      </c>
      <c r="O117" s="20"/>
      <c r="P117" s="20"/>
      <c r="Q117" s="17">
        <f t="shared" si="55"/>
        <v>0</v>
      </c>
      <c r="R117" s="30"/>
      <c r="S117" s="107"/>
      <c r="T117" s="107"/>
      <c r="U117" s="110"/>
      <c r="V117" s="16"/>
      <c r="W117" s="83"/>
      <c r="X117" s="83"/>
      <c r="Y117" s="83"/>
      <c r="Z117" s="83">
        <v>1</v>
      </c>
      <c r="AA117" s="83">
        <v>2</v>
      </c>
      <c r="AB117" s="83"/>
      <c r="AC117" s="82"/>
      <c r="AD117" s="83"/>
      <c r="AE117" s="82">
        <f t="shared" si="44"/>
        <v>0</v>
      </c>
      <c r="AF117" s="82">
        <f t="shared" si="45"/>
        <v>0</v>
      </c>
      <c r="AG117" s="82">
        <f t="shared" si="46"/>
        <v>0</v>
      </c>
      <c r="AH117" s="82">
        <f t="shared" si="47"/>
        <v>0</v>
      </c>
      <c r="AJ117" s="25">
        <f t="shared" si="48"/>
        <v>0</v>
      </c>
      <c r="AK117" s="83" t="str">
        <f t="shared" si="66"/>
        <v/>
      </c>
      <c r="AL117" s="83" t="str">
        <f t="shared" si="57"/>
        <v/>
      </c>
      <c r="AM117" s="83" t="str">
        <f t="shared" si="58"/>
        <v/>
      </c>
      <c r="AN117" s="83">
        <f t="shared" si="59"/>
        <v>1</v>
      </c>
      <c r="AO117" s="83">
        <f t="shared" si="60"/>
        <v>1</v>
      </c>
      <c r="AP117" s="83" t="str">
        <f t="shared" si="61"/>
        <v/>
      </c>
      <c r="AQ117" s="83" t="str">
        <f t="shared" si="62"/>
        <v/>
      </c>
      <c r="AR117" s="83" t="str">
        <f t="shared" si="63"/>
        <v/>
      </c>
    </row>
    <row r="118" spans="1:44" ht="18" customHeight="1" thickTop="1" thickBot="1">
      <c r="A118" s="170"/>
      <c r="B118" s="171"/>
      <c r="C118" s="69" t="s">
        <v>48</v>
      </c>
      <c r="D118" s="9"/>
      <c r="E118" s="22">
        <v>1</v>
      </c>
      <c r="F118" s="23"/>
      <c r="G118" s="24"/>
      <c r="H118" s="9">
        <f t="shared" si="52"/>
        <v>0</v>
      </c>
      <c r="I118" s="24"/>
      <c r="J118" s="24"/>
      <c r="K118" s="9">
        <f t="shared" si="53"/>
        <v>0</v>
      </c>
      <c r="L118" s="24"/>
      <c r="M118" s="24"/>
      <c r="N118" s="9">
        <f t="shared" si="54"/>
        <v>0</v>
      </c>
      <c r="O118" s="24"/>
      <c r="P118" s="24"/>
      <c r="Q118" s="9">
        <f t="shared" si="55"/>
        <v>0</v>
      </c>
      <c r="R118" s="50"/>
      <c r="S118" s="107"/>
      <c r="T118" s="107"/>
      <c r="U118" s="110"/>
      <c r="V118" s="16"/>
      <c r="W118" s="83"/>
      <c r="X118" s="83"/>
      <c r="Y118" s="83"/>
      <c r="Z118" s="83">
        <v>1</v>
      </c>
      <c r="AA118" s="83">
        <v>2</v>
      </c>
      <c r="AB118" s="83"/>
      <c r="AC118" s="82"/>
      <c r="AD118" s="83"/>
      <c r="AE118" s="82">
        <f t="shared" si="44"/>
        <v>0</v>
      </c>
      <c r="AF118" s="82">
        <f t="shared" si="45"/>
        <v>0</v>
      </c>
      <c r="AG118" s="82">
        <f t="shared" si="46"/>
        <v>0</v>
      </c>
      <c r="AH118" s="82">
        <f t="shared" si="47"/>
        <v>0</v>
      </c>
      <c r="AJ118" s="25">
        <f t="shared" si="48"/>
        <v>0</v>
      </c>
      <c r="AK118" s="83" t="str">
        <f t="shared" si="66"/>
        <v/>
      </c>
      <c r="AL118" s="83" t="str">
        <f t="shared" si="57"/>
        <v/>
      </c>
      <c r="AM118" s="83" t="str">
        <f t="shared" si="58"/>
        <v/>
      </c>
      <c r="AN118" s="83">
        <f t="shared" si="59"/>
        <v>1</v>
      </c>
      <c r="AO118" s="83">
        <f t="shared" si="60"/>
        <v>1</v>
      </c>
      <c r="AP118" s="83" t="str">
        <f t="shared" si="61"/>
        <v/>
      </c>
      <c r="AQ118" s="83" t="str">
        <f t="shared" si="62"/>
        <v/>
      </c>
      <c r="AR118" s="83" t="str">
        <f t="shared" si="63"/>
        <v/>
      </c>
    </row>
    <row r="119" spans="1:44" ht="18" customHeight="1" thickTop="1" thickBot="1">
      <c r="A119" s="170"/>
      <c r="B119" s="172" t="s">
        <v>49</v>
      </c>
      <c r="C119" s="65" t="s">
        <v>50</v>
      </c>
      <c r="D119" s="11"/>
      <c r="E119" s="12">
        <v>2</v>
      </c>
      <c r="F119" s="13"/>
      <c r="G119" s="14"/>
      <c r="H119" s="11">
        <f t="shared" si="52"/>
        <v>0</v>
      </c>
      <c r="I119" s="14"/>
      <c r="J119" s="14"/>
      <c r="K119" s="11">
        <f t="shared" si="53"/>
        <v>0</v>
      </c>
      <c r="L119" s="14"/>
      <c r="M119" s="14"/>
      <c r="N119" s="11">
        <f t="shared" si="54"/>
        <v>0</v>
      </c>
      <c r="O119" s="14"/>
      <c r="P119" s="14"/>
      <c r="Q119" s="11">
        <f t="shared" si="55"/>
        <v>0</v>
      </c>
      <c r="R119" s="15"/>
      <c r="S119" s="107"/>
      <c r="T119" s="107"/>
      <c r="U119" s="110"/>
      <c r="V119" s="16"/>
      <c r="W119" s="83"/>
      <c r="X119" s="83"/>
      <c r="Y119" s="83"/>
      <c r="Z119" s="83">
        <v>1</v>
      </c>
      <c r="AA119" s="83">
        <v>2</v>
      </c>
      <c r="AB119" s="83"/>
      <c r="AC119" s="82"/>
      <c r="AD119" s="83"/>
      <c r="AE119" s="82">
        <f t="shared" si="44"/>
        <v>0</v>
      </c>
      <c r="AF119" s="82">
        <f t="shared" si="45"/>
        <v>0</v>
      </c>
      <c r="AG119" s="82">
        <f t="shared" si="46"/>
        <v>0</v>
      </c>
      <c r="AH119" s="82">
        <f t="shared" si="47"/>
        <v>0</v>
      </c>
      <c r="AJ119" s="25">
        <f t="shared" si="48"/>
        <v>0</v>
      </c>
      <c r="AK119" s="83" t="str">
        <f t="shared" si="66"/>
        <v/>
      </c>
      <c r="AL119" s="83" t="str">
        <f t="shared" si="57"/>
        <v/>
      </c>
      <c r="AM119" s="83" t="str">
        <f t="shared" si="58"/>
        <v/>
      </c>
      <c r="AN119" s="83">
        <f t="shared" si="59"/>
        <v>1</v>
      </c>
      <c r="AO119" s="83">
        <f t="shared" si="60"/>
        <v>1</v>
      </c>
      <c r="AP119" s="83" t="str">
        <f t="shared" si="61"/>
        <v/>
      </c>
      <c r="AQ119" s="83" t="str">
        <f t="shared" si="62"/>
        <v/>
      </c>
      <c r="AR119" s="83" t="str">
        <f t="shared" si="63"/>
        <v/>
      </c>
    </row>
    <row r="120" spans="1:44" ht="18" customHeight="1" thickTop="1" thickBot="1">
      <c r="A120" s="170"/>
      <c r="B120" s="170"/>
      <c r="C120" s="63" t="s">
        <v>51</v>
      </c>
      <c r="D120" s="17" t="s">
        <v>4</v>
      </c>
      <c r="E120" s="18">
        <v>2</v>
      </c>
      <c r="F120" s="19"/>
      <c r="G120" s="20"/>
      <c r="H120" s="17">
        <f t="shared" si="52"/>
        <v>0</v>
      </c>
      <c r="I120" s="20"/>
      <c r="J120" s="20"/>
      <c r="K120" s="17">
        <f t="shared" si="53"/>
        <v>0</v>
      </c>
      <c r="L120" s="20"/>
      <c r="M120" s="20"/>
      <c r="N120" s="17">
        <f t="shared" si="54"/>
        <v>0</v>
      </c>
      <c r="O120" s="20"/>
      <c r="P120" s="20"/>
      <c r="Q120" s="17">
        <f t="shared" si="55"/>
        <v>0</v>
      </c>
      <c r="R120" s="30"/>
      <c r="S120" s="107"/>
      <c r="T120" s="107"/>
      <c r="U120" s="110"/>
      <c r="V120" s="16"/>
      <c r="W120" s="83"/>
      <c r="X120" s="83"/>
      <c r="Y120" s="83"/>
      <c r="Z120" s="83">
        <v>1</v>
      </c>
      <c r="AA120" s="83">
        <v>2</v>
      </c>
      <c r="AB120" s="83"/>
      <c r="AC120" s="82"/>
      <c r="AD120" s="83"/>
      <c r="AE120" s="82">
        <f t="shared" si="44"/>
        <v>0</v>
      </c>
      <c r="AF120" s="82">
        <f t="shared" si="45"/>
        <v>0</v>
      </c>
      <c r="AG120" s="82">
        <f t="shared" si="46"/>
        <v>0</v>
      </c>
      <c r="AH120" s="82">
        <f t="shared" si="47"/>
        <v>0</v>
      </c>
      <c r="AJ120" s="25">
        <f t="shared" si="48"/>
        <v>1</v>
      </c>
      <c r="AK120" s="83" t="str">
        <f t="shared" si="66"/>
        <v/>
      </c>
      <c r="AL120" s="83" t="str">
        <f t="shared" si="57"/>
        <v/>
      </c>
      <c r="AM120" s="83" t="str">
        <f t="shared" si="58"/>
        <v/>
      </c>
      <c r="AN120" s="83">
        <f t="shared" si="59"/>
        <v>1</v>
      </c>
      <c r="AO120" s="83">
        <f t="shared" si="60"/>
        <v>1</v>
      </c>
      <c r="AP120" s="83" t="str">
        <f t="shared" si="61"/>
        <v/>
      </c>
      <c r="AQ120" s="83" t="str">
        <f t="shared" si="62"/>
        <v/>
      </c>
      <c r="AR120" s="83" t="str">
        <f t="shared" si="63"/>
        <v/>
      </c>
    </row>
    <row r="121" spans="1:44" ht="18" customHeight="1" thickTop="1" thickBot="1">
      <c r="A121" s="170"/>
      <c r="B121" s="170"/>
      <c r="C121" s="63" t="s">
        <v>376</v>
      </c>
      <c r="D121" s="17"/>
      <c r="E121" s="18">
        <v>2</v>
      </c>
      <c r="F121" s="19"/>
      <c r="G121" s="20"/>
      <c r="H121" s="17">
        <f t="shared" si="52"/>
        <v>0</v>
      </c>
      <c r="I121" s="20"/>
      <c r="J121" s="20"/>
      <c r="K121" s="17">
        <f t="shared" si="53"/>
        <v>0</v>
      </c>
      <c r="L121" s="20"/>
      <c r="M121" s="20"/>
      <c r="N121" s="17">
        <f t="shared" si="54"/>
        <v>0</v>
      </c>
      <c r="O121" s="20"/>
      <c r="P121" s="20"/>
      <c r="Q121" s="17">
        <f t="shared" si="55"/>
        <v>0</v>
      </c>
      <c r="R121" s="30"/>
      <c r="S121" s="107"/>
      <c r="T121" s="107"/>
      <c r="U121" s="110"/>
      <c r="V121" s="16"/>
      <c r="W121" s="83"/>
      <c r="X121" s="83"/>
      <c r="Y121" s="83"/>
      <c r="Z121" s="83">
        <v>1</v>
      </c>
      <c r="AA121" s="83">
        <v>2</v>
      </c>
      <c r="AB121" s="83"/>
      <c r="AC121" s="82"/>
      <c r="AD121" s="83"/>
      <c r="AE121" s="82">
        <f t="shared" si="44"/>
        <v>0</v>
      </c>
      <c r="AF121" s="82">
        <f t="shared" si="45"/>
        <v>0</v>
      </c>
      <c r="AG121" s="82">
        <f t="shared" si="46"/>
        <v>0</v>
      </c>
      <c r="AH121" s="82">
        <f t="shared" si="47"/>
        <v>0</v>
      </c>
      <c r="AJ121" s="25">
        <f t="shared" si="48"/>
        <v>0</v>
      </c>
      <c r="AK121" s="83" t="str">
        <f>IF(ISBLANK(W121),"",1)</f>
        <v/>
      </c>
      <c r="AL121" s="83" t="str">
        <f t="shared" si="57"/>
        <v/>
      </c>
      <c r="AM121" s="83" t="str">
        <f t="shared" si="58"/>
        <v/>
      </c>
      <c r="AN121" s="83">
        <f t="shared" si="59"/>
        <v>1</v>
      </c>
      <c r="AO121" s="83">
        <f t="shared" si="60"/>
        <v>1</v>
      </c>
      <c r="AP121" s="83" t="str">
        <f t="shared" si="61"/>
        <v/>
      </c>
      <c r="AQ121" s="83" t="str">
        <f t="shared" si="62"/>
        <v/>
      </c>
      <c r="AR121" s="83" t="str">
        <f t="shared" si="63"/>
        <v/>
      </c>
    </row>
    <row r="122" spans="1:44" ht="18" customHeight="1" thickTop="1" thickBot="1">
      <c r="A122" s="170"/>
      <c r="B122" s="170"/>
      <c r="C122" s="63" t="s">
        <v>52</v>
      </c>
      <c r="D122" s="17"/>
      <c r="E122" s="18">
        <v>2</v>
      </c>
      <c r="F122" s="19"/>
      <c r="G122" s="20"/>
      <c r="H122" s="17">
        <f t="shared" si="52"/>
        <v>0</v>
      </c>
      <c r="I122" s="20"/>
      <c r="J122" s="20"/>
      <c r="K122" s="17">
        <f t="shared" si="53"/>
        <v>0</v>
      </c>
      <c r="L122" s="20"/>
      <c r="M122" s="20"/>
      <c r="N122" s="17">
        <f t="shared" si="54"/>
        <v>0</v>
      </c>
      <c r="O122" s="20"/>
      <c r="P122" s="20"/>
      <c r="Q122" s="17">
        <f t="shared" si="55"/>
        <v>0</v>
      </c>
      <c r="R122" s="30"/>
      <c r="S122" s="107"/>
      <c r="T122" s="107"/>
      <c r="U122" s="110"/>
      <c r="V122" s="16"/>
      <c r="W122" s="83"/>
      <c r="X122" s="83"/>
      <c r="Y122" s="83"/>
      <c r="Z122" s="83">
        <v>1</v>
      </c>
      <c r="AA122" s="83">
        <v>2</v>
      </c>
      <c r="AB122" s="83"/>
      <c r="AC122" s="82"/>
      <c r="AD122" s="83"/>
      <c r="AE122" s="82">
        <f t="shared" si="44"/>
        <v>0</v>
      </c>
      <c r="AF122" s="82">
        <f t="shared" si="45"/>
        <v>0</v>
      </c>
      <c r="AG122" s="82">
        <f t="shared" si="46"/>
        <v>0</v>
      </c>
      <c r="AH122" s="82">
        <f t="shared" si="47"/>
        <v>0</v>
      </c>
      <c r="AJ122" s="25">
        <f t="shared" si="48"/>
        <v>0</v>
      </c>
      <c r="AK122" s="83" t="str">
        <f t="shared" ref="AK122:AK124" si="67">IF(ISBLANK(W122),"",1)</f>
        <v/>
      </c>
      <c r="AL122" s="83" t="str">
        <f t="shared" si="57"/>
        <v/>
      </c>
      <c r="AM122" s="83" t="str">
        <f t="shared" si="58"/>
        <v/>
      </c>
      <c r="AN122" s="83">
        <f t="shared" si="59"/>
        <v>1</v>
      </c>
      <c r="AO122" s="83">
        <f t="shared" si="60"/>
        <v>1</v>
      </c>
      <c r="AP122" s="83" t="str">
        <f t="shared" si="61"/>
        <v/>
      </c>
      <c r="AQ122" s="83" t="str">
        <f t="shared" si="62"/>
        <v/>
      </c>
      <c r="AR122" s="83" t="str">
        <f t="shared" si="63"/>
        <v/>
      </c>
    </row>
    <row r="123" spans="1:44" ht="18" customHeight="1" thickTop="1" thickBot="1">
      <c r="A123" s="170"/>
      <c r="B123" s="170"/>
      <c r="C123" s="63" t="s">
        <v>118</v>
      </c>
      <c r="D123" s="17"/>
      <c r="E123" s="18">
        <v>2</v>
      </c>
      <c r="F123" s="19"/>
      <c r="G123" s="20"/>
      <c r="H123" s="17">
        <f t="shared" si="52"/>
        <v>0</v>
      </c>
      <c r="I123" s="20"/>
      <c r="J123" s="20"/>
      <c r="K123" s="17">
        <f t="shared" si="53"/>
        <v>0</v>
      </c>
      <c r="L123" s="20"/>
      <c r="M123" s="20"/>
      <c r="N123" s="17">
        <f t="shared" si="54"/>
        <v>0</v>
      </c>
      <c r="O123" s="20"/>
      <c r="P123" s="20"/>
      <c r="Q123" s="17">
        <f t="shared" si="55"/>
        <v>0</v>
      </c>
      <c r="R123" s="30"/>
      <c r="S123" s="107"/>
      <c r="T123" s="107"/>
      <c r="U123" s="110"/>
      <c r="V123" s="16"/>
      <c r="W123" s="83"/>
      <c r="X123" s="83"/>
      <c r="Y123" s="83"/>
      <c r="Z123" s="83">
        <v>1</v>
      </c>
      <c r="AA123" s="83">
        <v>2</v>
      </c>
      <c r="AB123" s="83"/>
      <c r="AC123" s="82"/>
      <c r="AD123" s="83"/>
      <c r="AE123" s="82">
        <f t="shared" si="44"/>
        <v>0</v>
      </c>
      <c r="AF123" s="82">
        <f t="shared" si="45"/>
        <v>0</v>
      </c>
      <c r="AG123" s="82">
        <f t="shared" si="46"/>
        <v>0</v>
      </c>
      <c r="AH123" s="82">
        <f t="shared" si="47"/>
        <v>0</v>
      </c>
      <c r="AJ123" s="25">
        <f t="shared" si="48"/>
        <v>0</v>
      </c>
      <c r="AK123" s="83" t="str">
        <f t="shared" si="67"/>
        <v/>
      </c>
      <c r="AL123" s="83" t="str">
        <f t="shared" si="57"/>
        <v/>
      </c>
      <c r="AM123" s="83" t="str">
        <f t="shared" si="58"/>
        <v/>
      </c>
      <c r="AN123" s="83">
        <f t="shared" si="59"/>
        <v>1</v>
      </c>
      <c r="AO123" s="83">
        <f t="shared" si="60"/>
        <v>1</v>
      </c>
      <c r="AP123" s="83" t="str">
        <f t="shared" si="61"/>
        <v/>
      </c>
      <c r="AQ123" s="83" t="str">
        <f t="shared" si="62"/>
        <v/>
      </c>
      <c r="AR123" s="83" t="str">
        <f t="shared" si="63"/>
        <v/>
      </c>
    </row>
    <row r="124" spans="1:44" ht="18" customHeight="1" thickTop="1" thickBot="1">
      <c r="A124" s="170"/>
      <c r="B124" s="170"/>
      <c r="C124" s="63" t="s">
        <v>53</v>
      </c>
      <c r="D124" s="17"/>
      <c r="E124" s="18">
        <v>2</v>
      </c>
      <c r="F124" s="19"/>
      <c r="G124" s="20"/>
      <c r="H124" s="17">
        <f t="shared" si="52"/>
        <v>0</v>
      </c>
      <c r="I124" s="20"/>
      <c r="J124" s="20"/>
      <c r="K124" s="17">
        <f t="shared" si="53"/>
        <v>0</v>
      </c>
      <c r="L124" s="20"/>
      <c r="M124" s="20"/>
      <c r="N124" s="17">
        <f t="shared" si="54"/>
        <v>0</v>
      </c>
      <c r="O124" s="20"/>
      <c r="P124" s="20"/>
      <c r="Q124" s="17">
        <f t="shared" si="55"/>
        <v>0</v>
      </c>
      <c r="R124" s="30"/>
      <c r="S124" s="107"/>
      <c r="T124" s="107"/>
      <c r="U124" s="110"/>
      <c r="V124" s="16"/>
      <c r="W124" s="83"/>
      <c r="X124" s="83"/>
      <c r="Y124" s="83"/>
      <c r="Z124" s="83">
        <v>1</v>
      </c>
      <c r="AA124" s="83">
        <v>2</v>
      </c>
      <c r="AB124" s="83"/>
      <c r="AC124" s="82"/>
      <c r="AD124" s="83"/>
      <c r="AE124" s="82">
        <f t="shared" si="44"/>
        <v>0</v>
      </c>
      <c r="AF124" s="82">
        <f t="shared" si="45"/>
        <v>0</v>
      </c>
      <c r="AG124" s="82">
        <f t="shared" si="46"/>
        <v>0</v>
      </c>
      <c r="AH124" s="82">
        <f t="shared" si="47"/>
        <v>0</v>
      </c>
      <c r="AJ124" s="25">
        <f t="shared" si="48"/>
        <v>0</v>
      </c>
      <c r="AK124" s="83" t="str">
        <f t="shared" si="67"/>
        <v/>
      </c>
      <c r="AL124" s="83" t="str">
        <f t="shared" si="57"/>
        <v/>
      </c>
      <c r="AM124" s="83" t="str">
        <f t="shared" si="58"/>
        <v/>
      </c>
      <c r="AN124" s="83">
        <f t="shared" si="59"/>
        <v>1</v>
      </c>
      <c r="AO124" s="83">
        <f t="shared" si="60"/>
        <v>1</v>
      </c>
      <c r="AP124" s="83" t="str">
        <f t="shared" si="61"/>
        <v/>
      </c>
      <c r="AQ124" s="83" t="str">
        <f t="shared" si="62"/>
        <v/>
      </c>
      <c r="AR124" s="83" t="str">
        <f t="shared" si="63"/>
        <v/>
      </c>
    </row>
    <row r="125" spans="1:44" ht="18" customHeight="1" thickTop="1" thickBot="1">
      <c r="A125" s="170"/>
      <c r="B125" s="171"/>
      <c r="C125" s="69" t="s">
        <v>117</v>
      </c>
      <c r="D125" s="9"/>
      <c r="E125" s="22">
        <v>2</v>
      </c>
      <c r="F125" s="23"/>
      <c r="G125" s="24"/>
      <c r="H125" s="9">
        <f t="shared" si="52"/>
        <v>0</v>
      </c>
      <c r="I125" s="24"/>
      <c r="J125" s="24"/>
      <c r="K125" s="9">
        <f t="shared" si="53"/>
        <v>0</v>
      </c>
      <c r="L125" s="24"/>
      <c r="M125" s="24"/>
      <c r="N125" s="9">
        <f t="shared" si="54"/>
        <v>0</v>
      </c>
      <c r="O125" s="24"/>
      <c r="P125" s="24"/>
      <c r="Q125" s="9">
        <f t="shared" si="55"/>
        <v>0</v>
      </c>
      <c r="R125" s="50"/>
      <c r="S125" s="107"/>
      <c r="T125" s="107"/>
      <c r="U125" s="110"/>
      <c r="V125" s="16"/>
      <c r="W125" s="83"/>
      <c r="X125" s="83"/>
      <c r="Y125" s="83"/>
      <c r="Z125" s="83">
        <v>1</v>
      </c>
      <c r="AA125" s="83">
        <v>2</v>
      </c>
      <c r="AB125" s="83"/>
      <c r="AC125" s="82"/>
      <c r="AD125" s="83"/>
      <c r="AE125" s="82">
        <f t="shared" si="44"/>
        <v>0</v>
      </c>
      <c r="AF125" s="82">
        <f t="shared" si="45"/>
        <v>0</v>
      </c>
      <c r="AG125" s="82">
        <f t="shared" si="46"/>
        <v>0</v>
      </c>
      <c r="AH125" s="82">
        <f t="shared" si="47"/>
        <v>0</v>
      </c>
      <c r="AJ125" s="25">
        <f t="shared" si="48"/>
        <v>0</v>
      </c>
      <c r="AK125" s="83" t="str">
        <f>IF(ISBLANK(W125),"",1)</f>
        <v/>
      </c>
      <c r="AL125" s="83" t="str">
        <f t="shared" si="57"/>
        <v/>
      </c>
      <c r="AM125" s="83" t="str">
        <f t="shared" si="58"/>
        <v/>
      </c>
      <c r="AN125" s="83">
        <f t="shared" si="59"/>
        <v>1</v>
      </c>
      <c r="AO125" s="83">
        <f t="shared" si="60"/>
        <v>1</v>
      </c>
      <c r="AP125" s="83" t="str">
        <f t="shared" si="61"/>
        <v/>
      </c>
      <c r="AQ125" s="83" t="str">
        <f t="shared" si="62"/>
        <v/>
      </c>
      <c r="AR125" s="83" t="str">
        <f t="shared" si="63"/>
        <v/>
      </c>
    </row>
    <row r="126" spans="1:44" ht="18" customHeight="1" thickTop="1" thickBot="1">
      <c r="A126" s="170"/>
      <c r="B126" s="172" t="s">
        <v>54</v>
      </c>
      <c r="C126" s="65" t="s">
        <v>55</v>
      </c>
      <c r="D126" s="11"/>
      <c r="E126" s="12">
        <v>2</v>
      </c>
      <c r="F126" s="13"/>
      <c r="G126" s="14"/>
      <c r="H126" s="11">
        <f t="shared" si="52"/>
        <v>0</v>
      </c>
      <c r="I126" s="14"/>
      <c r="J126" s="14"/>
      <c r="K126" s="11">
        <f t="shared" si="53"/>
        <v>0</v>
      </c>
      <c r="L126" s="14"/>
      <c r="M126" s="14"/>
      <c r="N126" s="11">
        <f t="shared" si="54"/>
        <v>0</v>
      </c>
      <c r="O126" s="14"/>
      <c r="P126" s="14"/>
      <c r="Q126" s="11">
        <f t="shared" si="55"/>
        <v>0</v>
      </c>
      <c r="R126" s="15"/>
      <c r="S126" s="107"/>
      <c r="T126" s="107"/>
      <c r="U126" s="110"/>
      <c r="V126" s="16"/>
      <c r="W126" s="83"/>
      <c r="X126" s="83"/>
      <c r="Y126" s="83"/>
      <c r="Z126" s="83">
        <v>1</v>
      </c>
      <c r="AA126" s="83">
        <v>2</v>
      </c>
      <c r="AB126" s="83"/>
      <c r="AC126" s="82"/>
      <c r="AD126" s="83"/>
      <c r="AE126" s="82">
        <f t="shared" si="44"/>
        <v>0</v>
      </c>
      <c r="AF126" s="82">
        <f t="shared" si="45"/>
        <v>0</v>
      </c>
      <c r="AG126" s="82">
        <f t="shared" si="46"/>
        <v>0</v>
      </c>
      <c r="AH126" s="82">
        <f t="shared" si="47"/>
        <v>0</v>
      </c>
      <c r="AJ126" s="25">
        <f t="shared" si="48"/>
        <v>0</v>
      </c>
      <c r="AK126" s="83" t="str">
        <f t="shared" ref="AK126:AK128" si="68">IF(ISBLANK(W126),"",1)</f>
        <v/>
      </c>
      <c r="AL126" s="83" t="str">
        <f t="shared" si="57"/>
        <v/>
      </c>
      <c r="AM126" s="83" t="str">
        <f t="shared" si="58"/>
        <v/>
      </c>
      <c r="AN126" s="83">
        <f t="shared" si="59"/>
        <v>1</v>
      </c>
      <c r="AO126" s="83">
        <f t="shared" si="60"/>
        <v>1</v>
      </c>
      <c r="AP126" s="83" t="str">
        <f t="shared" si="61"/>
        <v/>
      </c>
      <c r="AQ126" s="83" t="str">
        <f t="shared" si="62"/>
        <v/>
      </c>
      <c r="AR126" s="83" t="str">
        <f t="shared" si="63"/>
        <v/>
      </c>
    </row>
    <row r="127" spans="1:44" ht="18" customHeight="1" thickTop="1" thickBot="1">
      <c r="A127" s="170"/>
      <c r="B127" s="170"/>
      <c r="C127" s="63" t="s">
        <v>56</v>
      </c>
      <c r="D127" s="17"/>
      <c r="E127" s="18">
        <v>2</v>
      </c>
      <c r="F127" s="19"/>
      <c r="G127" s="20"/>
      <c r="H127" s="17">
        <f t="shared" si="52"/>
        <v>0</v>
      </c>
      <c r="I127" s="20"/>
      <c r="J127" s="20"/>
      <c r="K127" s="17">
        <f t="shared" si="53"/>
        <v>0</v>
      </c>
      <c r="L127" s="20"/>
      <c r="M127" s="20"/>
      <c r="N127" s="17">
        <f t="shared" si="54"/>
        <v>0</v>
      </c>
      <c r="O127" s="20"/>
      <c r="P127" s="20"/>
      <c r="Q127" s="17">
        <f t="shared" si="55"/>
        <v>0</v>
      </c>
      <c r="R127" s="30"/>
      <c r="S127" s="107"/>
      <c r="T127" s="107"/>
      <c r="U127" s="110"/>
      <c r="V127" s="16"/>
      <c r="W127" s="83"/>
      <c r="X127" s="83"/>
      <c r="Y127" s="83"/>
      <c r="Z127" s="83">
        <v>1</v>
      </c>
      <c r="AA127" s="83">
        <v>2</v>
      </c>
      <c r="AB127" s="83"/>
      <c r="AC127" s="82"/>
      <c r="AD127" s="83"/>
      <c r="AE127" s="82">
        <f t="shared" si="44"/>
        <v>0</v>
      </c>
      <c r="AF127" s="82">
        <f t="shared" si="45"/>
        <v>0</v>
      </c>
      <c r="AG127" s="82">
        <f t="shared" si="46"/>
        <v>0</v>
      </c>
      <c r="AH127" s="82">
        <f t="shared" si="47"/>
        <v>0</v>
      </c>
      <c r="AJ127" s="25">
        <f t="shared" si="48"/>
        <v>0</v>
      </c>
      <c r="AK127" s="83" t="str">
        <f t="shared" si="68"/>
        <v/>
      </c>
      <c r="AL127" s="83" t="str">
        <f t="shared" si="57"/>
        <v/>
      </c>
      <c r="AM127" s="83" t="str">
        <f t="shared" si="58"/>
        <v/>
      </c>
      <c r="AN127" s="83">
        <f t="shared" si="59"/>
        <v>1</v>
      </c>
      <c r="AO127" s="83">
        <f t="shared" si="60"/>
        <v>1</v>
      </c>
      <c r="AP127" s="83" t="str">
        <f t="shared" si="61"/>
        <v/>
      </c>
      <c r="AQ127" s="83" t="str">
        <f t="shared" si="62"/>
        <v/>
      </c>
      <c r="AR127" s="83" t="str">
        <f t="shared" si="63"/>
        <v/>
      </c>
    </row>
    <row r="128" spans="1:44" ht="18" customHeight="1" thickTop="1" thickBot="1">
      <c r="A128" s="170"/>
      <c r="B128" s="170"/>
      <c r="C128" s="63" t="s">
        <v>57</v>
      </c>
      <c r="D128" s="17"/>
      <c r="E128" s="18">
        <v>2</v>
      </c>
      <c r="F128" s="19"/>
      <c r="G128" s="20"/>
      <c r="H128" s="17">
        <f t="shared" si="52"/>
        <v>0</v>
      </c>
      <c r="I128" s="20"/>
      <c r="J128" s="20"/>
      <c r="K128" s="17">
        <f t="shared" si="53"/>
        <v>0</v>
      </c>
      <c r="L128" s="20"/>
      <c r="M128" s="20"/>
      <c r="N128" s="17">
        <f t="shared" si="54"/>
        <v>0</v>
      </c>
      <c r="O128" s="20"/>
      <c r="P128" s="20"/>
      <c r="Q128" s="17">
        <f t="shared" si="55"/>
        <v>0</v>
      </c>
      <c r="R128" s="30"/>
      <c r="S128" s="107"/>
      <c r="T128" s="107"/>
      <c r="U128" s="110"/>
      <c r="V128" s="16"/>
      <c r="W128" s="83"/>
      <c r="X128" s="83"/>
      <c r="Y128" s="83"/>
      <c r="Z128" s="83">
        <v>1</v>
      </c>
      <c r="AA128" s="83">
        <v>2</v>
      </c>
      <c r="AB128" s="83"/>
      <c r="AC128" s="82"/>
      <c r="AD128" s="83"/>
      <c r="AE128" s="82">
        <f t="shared" si="44"/>
        <v>0</v>
      </c>
      <c r="AF128" s="82">
        <f t="shared" si="45"/>
        <v>0</v>
      </c>
      <c r="AG128" s="82">
        <f t="shared" si="46"/>
        <v>0</v>
      </c>
      <c r="AH128" s="82">
        <f t="shared" si="47"/>
        <v>0</v>
      </c>
      <c r="AJ128" s="25">
        <f t="shared" si="48"/>
        <v>0</v>
      </c>
      <c r="AK128" s="83" t="str">
        <f t="shared" si="68"/>
        <v/>
      </c>
      <c r="AL128" s="83" t="str">
        <f t="shared" si="57"/>
        <v/>
      </c>
      <c r="AM128" s="83" t="str">
        <f t="shared" si="58"/>
        <v/>
      </c>
      <c r="AN128" s="83">
        <f t="shared" si="59"/>
        <v>1</v>
      </c>
      <c r="AO128" s="83">
        <f t="shared" si="60"/>
        <v>1</v>
      </c>
      <c r="AP128" s="83" t="str">
        <f t="shared" si="61"/>
        <v/>
      </c>
      <c r="AQ128" s="83" t="str">
        <f t="shared" si="62"/>
        <v/>
      </c>
      <c r="AR128" s="83" t="str">
        <f t="shared" si="63"/>
        <v/>
      </c>
    </row>
    <row r="129" spans="1:44" ht="18" customHeight="1" thickTop="1" thickBot="1">
      <c r="A129" s="170"/>
      <c r="B129" s="170"/>
      <c r="C129" s="63" t="s">
        <v>58</v>
      </c>
      <c r="D129" s="17" t="s">
        <v>4</v>
      </c>
      <c r="E129" s="18">
        <v>2</v>
      </c>
      <c r="F129" s="19"/>
      <c r="G129" s="20"/>
      <c r="H129" s="17">
        <f t="shared" si="52"/>
        <v>0</v>
      </c>
      <c r="I129" s="20"/>
      <c r="J129" s="20"/>
      <c r="K129" s="17">
        <f t="shared" si="53"/>
        <v>0</v>
      </c>
      <c r="L129" s="20"/>
      <c r="M129" s="20"/>
      <c r="N129" s="17">
        <f t="shared" si="54"/>
        <v>0</v>
      </c>
      <c r="O129" s="20"/>
      <c r="P129" s="20"/>
      <c r="Q129" s="17">
        <f t="shared" si="55"/>
        <v>0</v>
      </c>
      <c r="R129" s="30"/>
      <c r="S129" s="107"/>
      <c r="T129" s="107"/>
      <c r="U129" s="110"/>
      <c r="V129" s="16"/>
      <c r="W129" s="83"/>
      <c r="X129" s="83"/>
      <c r="Y129" s="83"/>
      <c r="Z129" s="83">
        <v>1</v>
      </c>
      <c r="AA129" s="83">
        <v>2</v>
      </c>
      <c r="AB129" s="83"/>
      <c r="AC129" s="82"/>
      <c r="AD129" s="83"/>
      <c r="AE129" s="82">
        <f t="shared" si="44"/>
        <v>0</v>
      </c>
      <c r="AF129" s="82">
        <f t="shared" si="45"/>
        <v>0</v>
      </c>
      <c r="AG129" s="82">
        <f t="shared" si="46"/>
        <v>0</v>
      </c>
      <c r="AH129" s="82">
        <f t="shared" si="47"/>
        <v>0</v>
      </c>
      <c r="AJ129" s="25">
        <f t="shared" si="48"/>
        <v>1</v>
      </c>
      <c r="AK129" s="83" t="str">
        <f>IF(ISBLANK(W129),"",1)</f>
        <v/>
      </c>
      <c r="AL129" s="83" t="str">
        <f t="shared" si="57"/>
        <v/>
      </c>
      <c r="AM129" s="83" t="str">
        <f t="shared" si="58"/>
        <v/>
      </c>
      <c r="AN129" s="83">
        <f t="shared" si="59"/>
        <v>1</v>
      </c>
      <c r="AO129" s="83">
        <f t="shared" si="60"/>
        <v>1</v>
      </c>
      <c r="AP129" s="83" t="str">
        <f t="shared" si="61"/>
        <v/>
      </c>
      <c r="AQ129" s="83" t="str">
        <f t="shared" si="62"/>
        <v/>
      </c>
      <c r="AR129" s="83" t="str">
        <f t="shared" si="63"/>
        <v/>
      </c>
    </row>
    <row r="130" spans="1:44" ht="18" customHeight="1" thickTop="1" thickBot="1">
      <c r="A130" s="170"/>
      <c r="B130" s="170"/>
      <c r="C130" s="63" t="s">
        <v>59</v>
      </c>
      <c r="D130" s="17"/>
      <c r="E130" s="18">
        <v>2</v>
      </c>
      <c r="F130" s="19"/>
      <c r="G130" s="20"/>
      <c r="H130" s="17">
        <f t="shared" si="52"/>
        <v>0</v>
      </c>
      <c r="I130" s="20"/>
      <c r="J130" s="20"/>
      <c r="K130" s="17">
        <f t="shared" si="53"/>
        <v>0</v>
      </c>
      <c r="L130" s="20"/>
      <c r="M130" s="20"/>
      <c r="N130" s="17">
        <f t="shared" si="54"/>
        <v>0</v>
      </c>
      <c r="O130" s="20"/>
      <c r="P130" s="20"/>
      <c r="Q130" s="17">
        <f t="shared" si="55"/>
        <v>0</v>
      </c>
      <c r="R130" s="30"/>
      <c r="S130" s="107"/>
      <c r="T130" s="107"/>
      <c r="U130" s="110"/>
      <c r="V130" s="16"/>
      <c r="W130" s="83"/>
      <c r="X130" s="83"/>
      <c r="Y130" s="83"/>
      <c r="Z130" s="83">
        <v>1</v>
      </c>
      <c r="AA130" s="83">
        <v>2</v>
      </c>
      <c r="AB130" s="83"/>
      <c r="AC130" s="82"/>
      <c r="AD130" s="83"/>
      <c r="AE130" s="82">
        <f t="shared" si="44"/>
        <v>0</v>
      </c>
      <c r="AF130" s="82">
        <f t="shared" si="45"/>
        <v>0</v>
      </c>
      <c r="AG130" s="82">
        <f t="shared" si="46"/>
        <v>0</v>
      </c>
      <c r="AH130" s="82">
        <f t="shared" si="47"/>
        <v>0</v>
      </c>
      <c r="AJ130" s="25">
        <f t="shared" si="48"/>
        <v>0</v>
      </c>
      <c r="AK130" s="83" t="str">
        <f t="shared" ref="AK130:AK138" si="69">IF(ISBLANK(W130),"",1)</f>
        <v/>
      </c>
      <c r="AL130" s="83" t="str">
        <f t="shared" si="57"/>
        <v/>
      </c>
      <c r="AM130" s="83" t="str">
        <f t="shared" si="58"/>
        <v/>
      </c>
      <c r="AN130" s="83">
        <f t="shared" si="59"/>
        <v>1</v>
      </c>
      <c r="AO130" s="83">
        <f t="shared" si="60"/>
        <v>1</v>
      </c>
      <c r="AP130" s="83" t="str">
        <f t="shared" si="61"/>
        <v/>
      </c>
      <c r="AQ130" s="83" t="str">
        <f t="shared" si="62"/>
        <v/>
      </c>
      <c r="AR130" s="83" t="str">
        <f t="shared" si="63"/>
        <v/>
      </c>
    </row>
    <row r="131" spans="1:44" ht="18" customHeight="1" thickTop="1" thickBot="1">
      <c r="A131" s="170"/>
      <c r="B131" s="170"/>
      <c r="C131" s="63" t="s">
        <v>60</v>
      </c>
      <c r="D131" s="17"/>
      <c r="E131" s="18">
        <v>2</v>
      </c>
      <c r="F131" s="19"/>
      <c r="G131" s="20"/>
      <c r="H131" s="17">
        <f t="shared" si="52"/>
        <v>0</v>
      </c>
      <c r="I131" s="20"/>
      <c r="J131" s="20"/>
      <c r="K131" s="17">
        <f t="shared" si="53"/>
        <v>0</v>
      </c>
      <c r="L131" s="20"/>
      <c r="M131" s="20"/>
      <c r="N131" s="17">
        <f t="shared" si="54"/>
        <v>0</v>
      </c>
      <c r="O131" s="20"/>
      <c r="P131" s="20"/>
      <c r="Q131" s="17">
        <f t="shared" si="55"/>
        <v>0</v>
      </c>
      <c r="R131" s="30"/>
      <c r="S131" s="107"/>
      <c r="T131" s="107"/>
      <c r="U131" s="110"/>
      <c r="V131" s="16"/>
      <c r="W131" s="83"/>
      <c r="X131" s="83"/>
      <c r="Y131" s="83"/>
      <c r="Z131" s="83">
        <v>1</v>
      </c>
      <c r="AA131" s="83">
        <v>2</v>
      </c>
      <c r="AB131" s="83"/>
      <c r="AC131" s="82"/>
      <c r="AD131" s="83"/>
      <c r="AE131" s="82">
        <f t="shared" si="44"/>
        <v>0</v>
      </c>
      <c r="AF131" s="82">
        <f t="shared" si="45"/>
        <v>0</v>
      </c>
      <c r="AG131" s="82">
        <f t="shared" si="46"/>
        <v>0</v>
      </c>
      <c r="AH131" s="82">
        <f t="shared" si="47"/>
        <v>0</v>
      </c>
      <c r="AJ131" s="25">
        <f t="shared" si="48"/>
        <v>0</v>
      </c>
      <c r="AK131" s="83" t="str">
        <f t="shared" si="69"/>
        <v/>
      </c>
      <c r="AL131" s="83" t="str">
        <f t="shared" si="57"/>
        <v/>
      </c>
      <c r="AM131" s="83" t="str">
        <f t="shared" si="58"/>
        <v/>
      </c>
      <c r="AN131" s="83">
        <f t="shared" si="59"/>
        <v>1</v>
      </c>
      <c r="AO131" s="83">
        <f t="shared" si="60"/>
        <v>1</v>
      </c>
      <c r="AP131" s="83" t="str">
        <f t="shared" si="61"/>
        <v/>
      </c>
      <c r="AQ131" s="83" t="str">
        <f t="shared" si="62"/>
        <v/>
      </c>
      <c r="AR131" s="83" t="str">
        <f t="shared" si="63"/>
        <v/>
      </c>
    </row>
    <row r="132" spans="1:44" ht="18" customHeight="1" thickTop="1" thickBot="1">
      <c r="A132" s="170"/>
      <c r="B132" s="171"/>
      <c r="C132" s="69" t="s">
        <v>61</v>
      </c>
      <c r="D132" s="9"/>
      <c r="E132" s="22">
        <v>2</v>
      </c>
      <c r="F132" s="23"/>
      <c r="G132" s="24"/>
      <c r="H132" s="9">
        <f t="shared" si="52"/>
        <v>0</v>
      </c>
      <c r="I132" s="24"/>
      <c r="J132" s="24"/>
      <c r="K132" s="9">
        <f t="shared" si="53"/>
        <v>0</v>
      </c>
      <c r="L132" s="24"/>
      <c r="M132" s="24"/>
      <c r="N132" s="9">
        <f t="shared" si="54"/>
        <v>0</v>
      </c>
      <c r="O132" s="24"/>
      <c r="P132" s="24"/>
      <c r="Q132" s="9">
        <f t="shared" si="55"/>
        <v>0</v>
      </c>
      <c r="R132" s="50"/>
      <c r="S132" s="107"/>
      <c r="T132" s="107"/>
      <c r="U132" s="110"/>
      <c r="V132" s="16"/>
      <c r="W132" s="83"/>
      <c r="X132" s="83"/>
      <c r="Y132" s="83"/>
      <c r="Z132" s="83">
        <v>1</v>
      </c>
      <c r="AA132" s="83">
        <v>2</v>
      </c>
      <c r="AB132" s="83"/>
      <c r="AC132" s="82"/>
      <c r="AD132" s="83"/>
      <c r="AE132" s="82">
        <f t="shared" si="44"/>
        <v>0</v>
      </c>
      <c r="AF132" s="82">
        <f t="shared" si="45"/>
        <v>0</v>
      </c>
      <c r="AG132" s="82">
        <f t="shared" si="46"/>
        <v>0</v>
      </c>
      <c r="AH132" s="82">
        <f t="shared" si="47"/>
        <v>0</v>
      </c>
      <c r="AJ132" s="25">
        <f t="shared" si="48"/>
        <v>0</v>
      </c>
      <c r="AK132" s="83" t="str">
        <f t="shared" si="69"/>
        <v/>
      </c>
      <c r="AL132" s="83" t="str">
        <f t="shared" si="57"/>
        <v/>
      </c>
      <c r="AM132" s="83" t="str">
        <f t="shared" si="58"/>
        <v/>
      </c>
      <c r="AN132" s="83">
        <f t="shared" si="59"/>
        <v>1</v>
      </c>
      <c r="AO132" s="83">
        <f t="shared" si="60"/>
        <v>1</v>
      </c>
      <c r="AP132" s="83" t="str">
        <f t="shared" si="61"/>
        <v/>
      </c>
      <c r="AQ132" s="83" t="str">
        <f t="shared" si="62"/>
        <v/>
      </c>
      <c r="AR132" s="83" t="str">
        <f t="shared" si="63"/>
        <v/>
      </c>
    </row>
    <row r="133" spans="1:44" ht="18" customHeight="1" thickTop="1" thickBot="1">
      <c r="A133" s="170"/>
      <c r="B133" s="126" t="s">
        <v>102</v>
      </c>
      <c r="C133" s="63" t="s">
        <v>62</v>
      </c>
      <c r="D133" s="17" t="s">
        <v>4</v>
      </c>
      <c r="E133" s="18">
        <v>2</v>
      </c>
      <c r="F133" s="19"/>
      <c r="G133" s="20"/>
      <c r="H133" s="17">
        <f t="shared" si="52"/>
        <v>0</v>
      </c>
      <c r="I133" s="20"/>
      <c r="J133" s="20"/>
      <c r="K133" s="17">
        <f t="shared" si="53"/>
        <v>0</v>
      </c>
      <c r="L133" s="20"/>
      <c r="M133" s="20"/>
      <c r="N133" s="17">
        <f t="shared" si="54"/>
        <v>0</v>
      </c>
      <c r="O133" s="20"/>
      <c r="P133" s="20"/>
      <c r="Q133" s="17">
        <f t="shared" si="55"/>
        <v>0</v>
      </c>
      <c r="R133" s="21"/>
      <c r="S133" s="107"/>
      <c r="T133" s="107"/>
      <c r="U133" s="110"/>
      <c r="V133" s="16"/>
      <c r="W133" s="83"/>
      <c r="X133" s="83">
        <v>1</v>
      </c>
      <c r="Y133" s="83"/>
      <c r="Z133" s="83">
        <v>1</v>
      </c>
      <c r="AA133" s="83">
        <v>2</v>
      </c>
      <c r="AB133" s="83">
        <v>2</v>
      </c>
      <c r="AC133" s="82">
        <v>2</v>
      </c>
      <c r="AD133" s="83">
        <v>2</v>
      </c>
      <c r="AE133" s="82">
        <f t="shared" si="44"/>
        <v>0</v>
      </c>
      <c r="AF133" s="82">
        <f t="shared" si="45"/>
        <v>0</v>
      </c>
      <c r="AG133" s="82">
        <f t="shared" si="46"/>
        <v>0</v>
      </c>
      <c r="AH133" s="82">
        <f t="shared" si="47"/>
        <v>0</v>
      </c>
      <c r="AJ133" s="25">
        <f t="shared" si="48"/>
        <v>1</v>
      </c>
      <c r="AK133" s="83" t="str">
        <f t="shared" si="69"/>
        <v/>
      </c>
      <c r="AL133" s="83">
        <f t="shared" si="57"/>
        <v>1</v>
      </c>
      <c r="AM133" s="83" t="str">
        <f t="shared" si="58"/>
        <v/>
      </c>
      <c r="AN133" s="83">
        <f t="shared" si="59"/>
        <v>1</v>
      </c>
      <c r="AO133" s="83">
        <f t="shared" si="60"/>
        <v>1</v>
      </c>
      <c r="AP133" s="83">
        <f t="shared" si="61"/>
        <v>1</v>
      </c>
      <c r="AQ133" s="83">
        <f t="shared" si="62"/>
        <v>1</v>
      </c>
      <c r="AR133" s="83">
        <f t="shared" si="63"/>
        <v>1</v>
      </c>
    </row>
    <row r="134" spans="1:44" ht="18" customHeight="1" thickTop="1" thickBot="1">
      <c r="A134" s="170"/>
      <c r="B134" s="127"/>
      <c r="C134" s="85" t="s">
        <v>179</v>
      </c>
      <c r="D134" s="17" t="s">
        <v>4</v>
      </c>
      <c r="E134" s="27">
        <v>3</v>
      </c>
      <c r="F134" s="28"/>
      <c r="G134" s="29"/>
      <c r="H134" s="17">
        <f t="shared" si="52"/>
        <v>0</v>
      </c>
      <c r="I134" s="29"/>
      <c r="J134" s="29"/>
      <c r="K134" s="17">
        <f t="shared" si="53"/>
        <v>0</v>
      </c>
      <c r="L134" s="29"/>
      <c r="M134" s="29"/>
      <c r="N134" s="17">
        <f t="shared" si="54"/>
        <v>0</v>
      </c>
      <c r="O134" s="29"/>
      <c r="P134" s="29"/>
      <c r="Q134" s="17">
        <f>O134+P134+N134</f>
        <v>0</v>
      </c>
      <c r="R134" s="30"/>
      <c r="S134" s="107"/>
      <c r="T134" s="107"/>
      <c r="U134" s="110"/>
      <c r="V134" s="16"/>
      <c r="W134" s="83"/>
      <c r="X134" s="83">
        <v>1</v>
      </c>
      <c r="Y134" s="83"/>
      <c r="Z134" s="83">
        <v>1</v>
      </c>
      <c r="AA134" s="83">
        <v>2</v>
      </c>
      <c r="AB134" s="83">
        <v>2</v>
      </c>
      <c r="AC134" s="82">
        <v>2</v>
      </c>
      <c r="AD134" s="83">
        <v>2</v>
      </c>
      <c r="AE134" s="82">
        <f t="shared" si="44"/>
        <v>0</v>
      </c>
      <c r="AF134" s="82">
        <f t="shared" si="45"/>
        <v>0</v>
      </c>
      <c r="AG134" s="82">
        <f t="shared" si="46"/>
        <v>0</v>
      </c>
      <c r="AH134" s="82">
        <f t="shared" si="47"/>
        <v>0</v>
      </c>
      <c r="AJ134" s="25">
        <f t="shared" si="48"/>
        <v>1</v>
      </c>
      <c r="AK134" s="83" t="str">
        <f t="shared" si="69"/>
        <v/>
      </c>
      <c r="AL134" s="83">
        <f t="shared" si="57"/>
        <v>1</v>
      </c>
      <c r="AM134" s="83" t="str">
        <f t="shared" si="58"/>
        <v/>
      </c>
      <c r="AN134" s="83">
        <f t="shared" si="59"/>
        <v>1</v>
      </c>
      <c r="AO134" s="83">
        <f t="shared" si="60"/>
        <v>1</v>
      </c>
      <c r="AP134" s="83">
        <f t="shared" si="61"/>
        <v>1</v>
      </c>
      <c r="AQ134" s="83">
        <f t="shared" si="62"/>
        <v>1</v>
      </c>
      <c r="AR134" s="83">
        <f t="shared" si="63"/>
        <v>1</v>
      </c>
    </row>
    <row r="135" spans="1:44" ht="18" customHeight="1" thickTop="1" thickBot="1">
      <c r="A135" s="171"/>
      <c r="B135" s="128"/>
      <c r="C135" s="64" t="s">
        <v>180</v>
      </c>
      <c r="D135" s="31" t="s">
        <v>4</v>
      </c>
      <c r="E135" s="16">
        <v>3</v>
      </c>
      <c r="F135" s="32"/>
      <c r="G135" s="33"/>
      <c r="H135" s="31">
        <f t="shared" si="52"/>
        <v>0</v>
      </c>
      <c r="I135" s="33"/>
      <c r="J135" s="33"/>
      <c r="K135" s="31">
        <f t="shared" si="53"/>
        <v>0</v>
      </c>
      <c r="L135" s="33"/>
      <c r="M135" s="33"/>
      <c r="N135" s="31">
        <f t="shared" si="54"/>
        <v>0</v>
      </c>
      <c r="O135" s="33"/>
      <c r="P135" s="33"/>
      <c r="Q135" s="31">
        <f t="shared" si="55"/>
        <v>0</v>
      </c>
      <c r="R135" s="71"/>
      <c r="S135" s="107"/>
      <c r="T135" s="108"/>
      <c r="U135" s="110"/>
      <c r="V135" s="16"/>
      <c r="W135" s="83"/>
      <c r="X135" s="83">
        <v>1</v>
      </c>
      <c r="Y135" s="83"/>
      <c r="Z135" s="83">
        <v>1</v>
      </c>
      <c r="AA135" s="83">
        <v>2</v>
      </c>
      <c r="AB135" s="83">
        <v>2</v>
      </c>
      <c r="AC135" s="82">
        <v>2</v>
      </c>
      <c r="AD135" s="83">
        <v>2</v>
      </c>
      <c r="AE135" s="82">
        <f t="shared" si="44"/>
        <v>0</v>
      </c>
      <c r="AF135" s="82">
        <f t="shared" si="45"/>
        <v>0</v>
      </c>
      <c r="AG135" s="82">
        <f t="shared" si="46"/>
        <v>0</v>
      </c>
      <c r="AH135" s="82">
        <f t="shared" si="47"/>
        <v>0</v>
      </c>
      <c r="AJ135" s="25">
        <f t="shared" si="48"/>
        <v>1</v>
      </c>
      <c r="AK135" s="83" t="str">
        <f t="shared" si="69"/>
        <v/>
      </c>
      <c r="AL135" s="83">
        <f t="shared" si="57"/>
        <v>1</v>
      </c>
      <c r="AM135" s="83" t="str">
        <f t="shared" si="58"/>
        <v/>
      </c>
      <c r="AN135" s="83">
        <f t="shared" si="59"/>
        <v>1</v>
      </c>
      <c r="AO135" s="83">
        <f t="shared" si="60"/>
        <v>1</v>
      </c>
      <c r="AP135" s="83">
        <f t="shared" si="61"/>
        <v>1</v>
      </c>
      <c r="AQ135" s="83">
        <f t="shared" si="62"/>
        <v>1</v>
      </c>
      <c r="AR135" s="83">
        <f t="shared" si="63"/>
        <v>1</v>
      </c>
    </row>
    <row r="136" spans="1:44" ht="18" customHeight="1" thickTop="1" thickBot="1">
      <c r="A136" s="157" t="s">
        <v>79</v>
      </c>
      <c r="B136" s="158"/>
      <c r="C136" s="89"/>
      <c r="D136" s="11"/>
      <c r="E136" s="76"/>
      <c r="F136" s="13"/>
      <c r="G136" s="14"/>
      <c r="H136" s="11">
        <f t="shared" si="52"/>
        <v>0</v>
      </c>
      <c r="I136" s="14"/>
      <c r="J136" s="14"/>
      <c r="K136" s="11">
        <f t="shared" si="53"/>
        <v>0</v>
      </c>
      <c r="L136" s="14"/>
      <c r="M136" s="14"/>
      <c r="N136" s="11">
        <f t="shared" si="54"/>
        <v>0</v>
      </c>
      <c r="O136" s="14"/>
      <c r="P136" s="14"/>
      <c r="Q136" s="11">
        <f t="shared" si="55"/>
        <v>0</v>
      </c>
      <c r="R136" s="15"/>
      <c r="S136" s="107"/>
      <c r="T136" s="79"/>
      <c r="U136" s="16"/>
      <c r="V136" s="16"/>
      <c r="W136" s="83"/>
      <c r="X136" s="83"/>
      <c r="Y136" s="83"/>
      <c r="Z136" s="83"/>
      <c r="AA136" s="83"/>
      <c r="AB136" s="83"/>
      <c r="AC136" s="82"/>
      <c r="AD136" s="83"/>
      <c r="AE136" s="82">
        <f t="shared" si="44"/>
        <v>0</v>
      </c>
      <c r="AF136" s="82">
        <f t="shared" si="45"/>
        <v>0</v>
      </c>
      <c r="AG136" s="82">
        <f t="shared" si="46"/>
        <v>0</v>
      </c>
      <c r="AH136" s="82">
        <f t="shared" si="47"/>
        <v>0</v>
      </c>
      <c r="AJ136" s="25">
        <f t="shared" si="48"/>
        <v>0</v>
      </c>
      <c r="AK136" s="83" t="str">
        <f t="shared" si="69"/>
        <v/>
      </c>
      <c r="AL136" s="83" t="str">
        <f t="shared" si="57"/>
        <v/>
      </c>
      <c r="AM136" s="83" t="str">
        <f t="shared" si="58"/>
        <v/>
      </c>
      <c r="AN136" s="83" t="str">
        <f t="shared" si="59"/>
        <v/>
      </c>
      <c r="AO136" s="83" t="str">
        <f t="shared" si="60"/>
        <v/>
      </c>
      <c r="AP136" s="83" t="str">
        <f t="shared" si="61"/>
        <v/>
      </c>
      <c r="AQ136" s="83" t="str">
        <f t="shared" si="62"/>
        <v/>
      </c>
      <c r="AR136" s="83" t="str">
        <f t="shared" si="63"/>
        <v/>
      </c>
    </row>
    <row r="137" spans="1:44" ht="18" customHeight="1" thickBot="1">
      <c r="A137" s="159"/>
      <c r="B137" s="160"/>
      <c r="C137" s="90"/>
      <c r="D137" s="17"/>
      <c r="E137" s="34"/>
      <c r="F137" s="19"/>
      <c r="G137" s="20"/>
      <c r="H137" s="26">
        <f t="shared" si="52"/>
        <v>0</v>
      </c>
      <c r="I137" s="20"/>
      <c r="J137" s="20"/>
      <c r="K137" s="26">
        <f t="shared" si="53"/>
        <v>0</v>
      </c>
      <c r="L137" s="20"/>
      <c r="M137" s="20"/>
      <c r="N137" s="17">
        <f t="shared" si="54"/>
        <v>0</v>
      </c>
      <c r="O137" s="20"/>
      <c r="P137" s="20"/>
      <c r="Q137" s="26">
        <f t="shared" si="55"/>
        <v>0</v>
      </c>
      <c r="R137" s="30"/>
      <c r="S137" s="107"/>
      <c r="T137" s="79"/>
      <c r="U137" s="16"/>
      <c r="V137" s="16"/>
      <c r="W137" s="83"/>
      <c r="X137" s="83"/>
      <c r="Y137" s="83"/>
      <c r="Z137" s="83"/>
      <c r="AA137" s="83"/>
      <c r="AB137" s="83"/>
      <c r="AC137" s="82"/>
      <c r="AD137" s="83"/>
      <c r="AE137" s="82">
        <f t="shared" ref="AE137:AE147" si="70">IF(ISBLANK(R137),0,IFERROR(VLOOKUP(R137,$W$150:$X$155,2,FALSE),0))*H137</f>
        <v>0</v>
      </c>
      <c r="AF137" s="82">
        <f t="shared" ref="AF137:AF147" si="71">IF(ISBLANK(R137),0,IFERROR(VLOOKUP(R137,$W$150:$X$155,2,FALSE),0))*K137</f>
        <v>0</v>
      </c>
      <c r="AG137" s="82">
        <f t="shared" ref="AG137:AG147" si="72">IF(ISBLANK(R137),0,IFERROR(VLOOKUP(R137,$W$150:$X$155,2,FALSE),0))*N137</f>
        <v>0</v>
      </c>
      <c r="AH137" s="82">
        <f t="shared" ref="AH137:AH147" si="73">IF(ISBLANK(R137),0,IFERROR(VLOOKUP(R137,$W$150:$X$155,2,FALSE),0))*Q137</f>
        <v>0</v>
      </c>
      <c r="AJ137" s="25">
        <f t="shared" ref="AJ137:AJ147" si="74">IF(OR(D137="○",D137="△1",D137="△2",D137="△3"),1,0)</f>
        <v>0</v>
      </c>
      <c r="AK137" s="83" t="str">
        <f t="shared" si="69"/>
        <v/>
      </c>
      <c r="AL137" s="83" t="str">
        <f t="shared" si="57"/>
        <v/>
      </c>
      <c r="AM137" s="83" t="str">
        <f t="shared" si="58"/>
        <v/>
      </c>
      <c r="AN137" s="83" t="str">
        <f t="shared" si="59"/>
        <v/>
      </c>
      <c r="AO137" s="83" t="str">
        <f t="shared" si="60"/>
        <v/>
      </c>
      <c r="AP137" s="83" t="str">
        <f t="shared" si="61"/>
        <v/>
      </c>
      <c r="AQ137" s="83" t="str">
        <f t="shared" si="62"/>
        <v/>
      </c>
      <c r="AR137" s="83" t="str">
        <f t="shared" si="63"/>
        <v/>
      </c>
    </row>
    <row r="138" spans="1:44" ht="18" customHeight="1" thickBot="1">
      <c r="A138" s="159"/>
      <c r="B138" s="160"/>
      <c r="C138" s="90"/>
      <c r="D138" s="17"/>
      <c r="E138" s="34"/>
      <c r="F138" s="19"/>
      <c r="G138" s="20"/>
      <c r="H138" s="26">
        <f t="shared" si="52"/>
        <v>0</v>
      </c>
      <c r="I138" s="20"/>
      <c r="J138" s="20"/>
      <c r="K138" s="26">
        <f t="shared" si="53"/>
        <v>0</v>
      </c>
      <c r="L138" s="20"/>
      <c r="M138" s="20"/>
      <c r="N138" s="17">
        <f t="shared" si="54"/>
        <v>0</v>
      </c>
      <c r="O138" s="20"/>
      <c r="P138" s="20"/>
      <c r="Q138" s="26">
        <f t="shared" si="55"/>
        <v>0</v>
      </c>
      <c r="R138" s="30"/>
      <c r="S138" s="107"/>
      <c r="T138" s="79"/>
      <c r="U138" s="16"/>
      <c r="V138" s="16"/>
      <c r="W138" s="83"/>
      <c r="X138" s="83"/>
      <c r="Y138" s="83"/>
      <c r="Z138" s="83"/>
      <c r="AA138" s="83"/>
      <c r="AB138" s="83"/>
      <c r="AC138" s="82"/>
      <c r="AD138" s="83"/>
      <c r="AE138" s="82">
        <f t="shared" si="70"/>
        <v>0</v>
      </c>
      <c r="AF138" s="82">
        <f t="shared" si="71"/>
        <v>0</v>
      </c>
      <c r="AG138" s="82">
        <f t="shared" si="72"/>
        <v>0</v>
      </c>
      <c r="AH138" s="82">
        <f t="shared" si="73"/>
        <v>0</v>
      </c>
      <c r="AJ138" s="25">
        <f t="shared" si="74"/>
        <v>0</v>
      </c>
      <c r="AK138" s="83" t="str">
        <f t="shared" si="69"/>
        <v/>
      </c>
      <c r="AL138" s="83" t="str">
        <f t="shared" si="57"/>
        <v/>
      </c>
      <c r="AM138" s="83" t="str">
        <f t="shared" si="58"/>
        <v/>
      </c>
      <c r="AN138" s="83" t="str">
        <f t="shared" si="59"/>
        <v/>
      </c>
      <c r="AO138" s="83" t="str">
        <f t="shared" si="60"/>
        <v/>
      </c>
      <c r="AP138" s="83" t="str">
        <f t="shared" si="61"/>
        <v/>
      </c>
      <c r="AQ138" s="83" t="str">
        <f t="shared" si="62"/>
        <v/>
      </c>
      <c r="AR138" s="83" t="str">
        <f t="shared" si="63"/>
        <v/>
      </c>
    </row>
    <row r="139" spans="1:44" ht="18" customHeight="1" thickBot="1">
      <c r="A139" s="159"/>
      <c r="B139" s="160"/>
      <c r="C139" s="90"/>
      <c r="D139" s="17"/>
      <c r="E139" s="34"/>
      <c r="F139" s="19"/>
      <c r="G139" s="20"/>
      <c r="H139" s="26">
        <f t="shared" si="52"/>
        <v>0</v>
      </c>
      <c r="I139" s="20"/>
      <c r="J139" s="20"/>
      <c r="K139" s="26">
        <f t="shared" si="53"/>
        <v>0</v>
      </c>
      <c r="L139" s="20"/>
      <c r="M139" s="20"/>
      <c r="N139" s="17">
        <f t="shared" si="54"/>
        <v>0</v>
      </c>
      <c r="O139" s="20"/>
      <c r="P139" s="20"/>
      <c r="Q139" s="26">
        <f t="shared" si="55"/>
        <v>0</v>
      </c>
      <c r="R139" s="30"/>
      <c r="S139" s="107"/>
      <c r="T139" s="79"/>
      <c r="U139" s="16"/>
      <c r="V139" s="16"/>
      <c r="W139" s="83"/>
      <c r="X139" s="83"/>
      <c r="Y139" s="83"/>
      <c r="Z139" s="83"/>
      <c r="AA139" s="83"/>
      <c r="AB139" s="83"/>
      <c r="AC139" s="82"/>
      <c r="AD139" s="83"/>
      <c r="AE139" s="82">
        <f t="shared" si="70"/>
        <v>0</v>
      </c>
      <c r="AF139" s="82">
        <f t="shared" si="71"/>
        <v>0</v>
      </c>
      <c r="AG139" s="82">
        <f t="shared" si="72"/>
        <v>0</v>
      </c>
      <c r="AH139" s="82">
        <f t="shared" si="73"/>
        <v>0</v>
      </c>
      <c r="AJ139" s="25">
        <f t="shared" si="74"/>
        <v>0</v>
      </c>
      <c r="AK139" s="83" t="str">
        <f>IF(ISBLANK(W139),"",1)</f>
        <v/>
      </c>
      <c r="AL139" s="83" t="str">
        <f t="shared" si="57"/>
        <v/>
      </c>
      <c r="AM139" s="83" t="str">
        <f t="shared" si="58"/>
        <v/>
      </c>
      <c r="AN139" s="83" t="str">
        <f t="shared" si="59"/>
        <v/>
      </c>
      <c r="AO139" s="83" t="str">
        <f t="shared" si="60"/>
        <v/>
      </c>
      <c r="AP139" s="83" t="str">
        <f t="shared" si="61"/>
        <v/>
      </c>
      <c r="AQ139" s="83" t="str">
        <f t="shared" si="62"/>
        <v/>
      </c>
      <c r="AR139" s="83" t="str">
        <f t="shared" si="63"/>
        <v/>
      </c>
    </row>
    <row r="140" spans="1:44" ht="18" customHeight="1" thickBot="1">
      <c r="A140" s="159"/>
      <c r="B140" s="160"/>
      <c r="C140" s="90"/>
      <c r="D140" s="17"/>
      <c r="E140" s="34"/>
      <c r="F140" s="19"/>
      <c r="G140" s="20"/>
      <c r="H140" s="26">
        <f t="shared" si="52"/>
        <v>0</v>
      </c>
      <c r="I140" s="20"/>
      <c r="J140" s="20"/>
      <c r="K140" s="26">
        <f t="shared" si="53"/>
        <v>0</v>
      </c>
      <c r="L140" s="20"/>
      <c r="M140" s="20"/>
      <c r="N140" s="17">
        <f t="shared" si="54"/>
        <v>0</v>
      </c>
      <c r="O140" s="20"/>
      <c r="P140" s="20"/>
      <c r="Q140" s="26">
        <f t="shared" si="55"/>
        <v>0</v>
      </c>
      <c r="R140" s="30"/>
      <c r="S140" s="107"/>
      <c r="T140" s="79"/>
      <c r="U140" s="16"/>
      <c r="V140" s="16"/>
      <c r="W140" s="83"/>
      <c r="X140" s="83"/>
      <c r="Y140" s="83"/>
      <c r="Z140" s="83"/>
      <c r="AA140" s="83"/>
      <c r="AB140" s="83"/>
      <c r="AC140" s="82"/>
      <c r="AD140" s="83"/>
      <c r="AE140" s="82">
        <f t="shared" si="70"/>
        <v>0</v>
      </c>
      <c r="AF140" s="82">
        <f t="shared" si="71"/>
        <v>0</v>
      </c>
      <c r="AG140" s="82">
        <f t="shared" si="72"/>
        <v>0</v>
      </c>
      <c r="AH140" s="82">
        <f t="shared" si="73"/>
        <v>0</v>
      </c>
      <c r="AJ140" s="25">
        <f t="shared" si="74"/>
        <v>0</v>
      </c>
      <c r="AK140" s="83" t="str">
        <f t="shared" ref="AK140:AK141" si="75">IF(ISBLANK(W140),"",1)</f>
        <v/>
      </c>
      <c r="AL140" s="83" t="str">
        <f t="shared" si="57"/>
        <v/>
      </c>
      <c r="AM140" s="83" t="str">
        <f t="shared" si="58"/>
        <v/>
      </c>
      <c r="AN140" s="83" t="str">
        <f t="shared" si="59"/>
        <v/>
      </c>
      <c r="AO140" s="83" t="str">
        <f t="shared" si="60"/>
        <v/>
      </c>
      <c r="AP140" s="83" t="str">
        <f t="shared" si="61"/>
        <v/>
      </c>
      <c r="AQ140" s="83" t="str">
        <f t="shared" si="62"/>
        <v/>
      </c>
      <c r="AR140" s="83" t="str">
        <f t="shared" si="63"/>
        <v/>
      </c>
    </row>
    <row r="141" spans="1:44" ht="18" customHeight="1" thickBot="1">
      <c r="A141" s="159"/>
      <c r="B141" s="160"/>
      <c r="C141" s="90"/>
      <c r="D141" s="17"/>
      <c r="E141" s="34"/>
      <c r="F141" s="19"/>
      <c r="G141" s="20"/>
      <c r="H141" s="26">
        <f t="shared" si="52"/>
        <v>0</v>
      </c>
      <c r="I141" s="20"/>
      <c r="J141" s="20"/>
      <c r="K141" s="26">
        <f t="shared" si="53"/>
        <v>0</v>
      </c>
      <c r="L141" s="20"/>
      <c r="M141" s="20"/>
      <c r="N141" s="17">
        <f t="shared" si="54"/>
        <v>0</v>
      </c>
      <c r="O141" s="20"/>
      <c r="P141" s="20"/>
      <c r="Q141" s="26">
        <f t="shared" si="55"/>
        <v>0</v>
      </c>
      <c r="R141" s="30"/>
      <c r="S141" s="107"/>
      <c r="T141" s="79"/>
      <c r="U141" s="16"/>
      <c r="V141" s="16"/>
      <c r="W141" s="83"/>
      <c r="X141" s="83"/>
      <c r="Y141" s="83"/>
      <c r="Z141" s="83"/>
      <c r="AA141" s="83"/>
      <c r="AB141" s="83"/>
      <c r="AC141" s="82"/>
      <c r="AD141" s="83"/>
      <c r="AE141" s="82">
        <f t="shared" si="70"/>
        <v>0</v>
      </c>
      <c r="AF141" s="82">
        <f t="shared" si="71"/>
        <v>0</v>
      </c>
      <c r="AG141" s="82">
        <f t="shared" si="72"/>
        <v>0</v>
      </c>
      <c r="AH141" s="82">
        <f t="shared" si="73"/>
        <v>0</v>
      </c>
      <c r="AJ141" s="25">
        <f t="shared" si="74"/>
        <v>0</v>
      </c>
      <c r="AK141" s="83" t="str">
        <f t="shared" si="75"/>
        <v/>
      </c>
      <c r="AL141" s="83" t="str">
        <f t="shared" si="57"/>
        <v/>
      </c>
      <c r="AM141" s="83" t="str">
        <f t="shared" si="58"/>
        <v/>
      </c>
      <c r="AN141" s="83" t="str">
        <f t="shared" si="59"/>
        <v/>
      </c>
      <c r="AO141" s="83" t="str">
        <f t="shared" si="60"/>
        <v/>
      </c>
      <c r="AP141" s="83" t="str">
        <f t="shared" si="61"/>
        <v/>
      </c>
      <c r="AQ141" s="83" t="str">
        <f t="shared" si="62"/>
        <v/>
      </c>
      <c r="AR141" s="83" t="str">
        <f t="shared" si="63"/>
        <v/>
      </c>
    </row>
    <row r="142" spans="1:44" ht="18" customHeight="1" thickBot="1">
      <c r="A142" s="140"/>
      <c r="B142" s="161"/>
      <c r="C142" s="91"/>
      <c r="D142" s="26"/>
      <c r="E142" s="36"/>
      <c r="F142" s="28"/>
      <c r="G142" s="29"/>
      <c r="H142" s="26">
        <f t="shared" si="52"/>
        <v>0</v>
      </c>
      <c r="I142" s="29"/>
      <c r="J142" s="29"/>
      <c r="K142" s="26">
        <f t="shared" si="53"/>
        <v>0</v>
      </c>
      <c r="L142" s="29"/>
      <c r="M142" s="29"/>
      <c r="N142" s="17">
        <f t="shared" si="54"/>
        <v>0</v>
      </c>
      <c r="O142" s="29"/>
      <c r="P142" s="29"/>
      <c r="Q142" s="26">
        <f t="shared" si="55"/>
        <v>0</v>
      </c>
      <c r="R142" s="30"/>
      <c r="S142" s="107"/>
      <c r="T142" s="79"/>
      <c r="U142" s="16"/>
      <c r="V142" s="16"/>
      <c r="W142" s="83"/>
      <c r="X142" s="83"/>
      <c r="Y142" s="83"/>
      <c r="Z142" s="83"/>
      <c r="AA142" s="83"/>
      <c r="AB142" s="83"/>
      <c r="AC142" s="82"/>
      <c r="AD142" s="83"/>
      <c r="AE142" s="82">
        <f t="shared" si="70"/>
        <v>0</v>
      </c>
      <c r="AF142" s="82">
        <f t="shared" si="71"/>
        <v>0</v>
      </c>
      <c r="AG142" s="82">
        <f t="shared" si="72"/>
        <v>0</v>
      </c>
      <c r="AH142" s="82">
        <f t="shared" si="73"/>
        <v>0</v>
      </c>
      <c r="AJ142" s="25">
        <f t="shared" si="74"/>
        <v>0</v>
      </c>
      <c r="AK142" s="83" t="str">
        <f>IF(ISBLANK(W142),"",1)</f>
        <v/>
      </c>
      <c r="AL142" s="83" t="str">
        <f t="shared" si="57"/>
        <v/>
      </c>
      <c r="AM142" s="83" t="str">
        <f t="shared" si="58"/>
        <v/>
      </c>
      <c r="AN142" s="83" t="str">
        <f t="shared" si="59"/>
        <v/>
      </c>
      <c r="AO142" s="83" t="str">
        <f t="shared" si="60"/>
        <v/>
      </c>
      <c r="AP142" s="83" t="str">
        <f t="shared" si="61"/>
        <v/>
      </c>
      <c r="AQ142" s="83" t="str">
        <f t="shared" si="62"/>
        <v/>
      </c>
      <c r="AR142" s="83" t="str">
        <f t="shared" si="63"/>
        <v/>
      </c>
    </row>
    <row r="143" spans="1:44" ht="18" customHeight="1" thickBot="1">
      <c r="A143" s="140"/>
      <c r="B143" s="161"/>
      <c r="C143" s="91"/>
      <c r="D143" s="26"/>
      <c r="E143" s="36"/>
      <c r="F143" s="28"/>
      <c r="G143" s="29"/>
      <c r="H143" s="26">
        <f t="shared" si="52"/>
        <v>0</v>
      </c>
      <c r="I143" s="29"/>
      <c r="J143" s="29"/>
      <c r="K143" s="26">
        <f t="shared" si="53"/>
        <v>0</v>
      </c>
      <c r="L143" s="29"/>
      <c r="M143" s="29"/>
      <c r="N143" s="17">
        <f t="shared" si="54"/>
        <v>0</v>
      </c>
      <c r="O143" s="29"/>
      <c r="P143" s="29"/>
      <c r="Q143" s="26">
        <f t="shared" si="55"/>
        <v>0</v>
      </c>
      <c r="R143" s="30"/>
      <c r="S143" s="107"/>
      <c r="T143" s="79"/>
      <c r="U143" s="16"/>
      <c r="V143" s="16"/>
      <c r="W143" s="83"/>
      <c r="X143" s="83"/>
      <c r="Y143" s="83"/>
      <c r="Z143" s="83"/>
      <c r="AA143" s="83"/>
      <c r="AB143" s="83"/>
      <c r="AC143" s="82"/>
      <c r="AD143" s="83"/>
      <c r="AE143" s="82">
        <f t="shared" si="70"/>
        <v>0</v>
      </c>
      <c r="AF143" s="82">
        <f t="shared" si="71"/>
        <v>0</v>
      </c>
      <c r="AG143" s="82">
        <f t="shared" si="72"/>
        <v>0</v>
      </c>
      <c r="AH143" s="82">
        <f t="shared" si="73"/>
        <v>0</v>
      </c>
      <c r="AJ143" s="25">
        <f t="shared" si="74"/>
        <v>0</v>
      </c>
      <c r="AK143" s="83" t="str">
        <f t="shared" ref="AK143:AK147" si="76">IF(ISBLANK(W143),"",1)</f>
        <v/>
      </c>
      <c r="AL143" s="83" t="str">
        <f t="shared" si="57"/>
        <v/>
      </c>
      <c r="AM143" s="83" t="str">
        <f t="shared" si="58"/>
        <v/>
      </c>
      <c r="AN143" s="83" t="str">
        <f t="shared" si="59"/>
        <v/>
      </c>
      <c r="AO143" s="83" t="str">
        <f t="shared" si="60"/>
        <v/>
      </c>
      <c r="AP143" s="83" t="str">
        <f t="shared" si="61"/>
        <v/>
      </c>
      <c r="AQ143" s="83" t="str">
        <f t="shared" si="62"/>
        <v/>
      </c>
      <c r="AR143" s="83" t="str">
        <f t="shared" si="63"/>
        <v/>
      </c>
    </row>
    <row r="144" spans="1:44" ht="18" customHeight="1" thickBot="1">
      <c r="A144" s="140"/>
      <c r="B144" s="161"/>
      <c r="C144" s="91"/>
      <c r="D144" s="26"/>
      <c r="E144" s="36"/>
      <c r="F144" s="28"/>
      <c r="G144" s="29"/>
      <c r="H144" s="26">
        <f t="shared" si="52"/>
        <v>0</v>
      </c>
      <c r="I144" s="29"/>
      <c r="J144" s="29"/>
      <c r="K144" s="26">
        <f t="shared" si="53"/>
        <v>0</v>
      </c>
      <c r="L144" s="29"/>
      <c r="M144" s="29"/>
      <c r="N144" s="17">
        <f t="shared" si="54"/>
        <v>0</v>
      </c>
      <c r="O144" s="29"/>
      <c r="P144" s="29"/>
      <c r="Q144" s="26">
        <f t="shared" si="55"/>
        <v>0</v>
      </c>
      <c r="R144" s="30"/>
      <c r="S144" s="107"/>
      <c r="T144" s="79"/>
      <c r="U144" s="16"/>
      <c r="V144" s="16"/>
      <c r="W144" s="83"/>
      <c r="X144" s="83"/>
      <c r="Y144" s="83"/>
      <c r="Z144" s="83"/>
      <c r="AA144" s="83"/>
      <c r="AB144" s="83"/>
      <c r="AC144" s="82"/>
      <c r="AD144" s="83"/>
      <c r="AE144" s="82">
        <f t="shared" si="70"/>
        <v>0</v>
      </c>
      <c r="AF144" s="82">
        <f t="shared" si="71"/>
        <v>0</v>
      </c>
      <c r="AG144" s="82">
        <f t="shared" si="72"/>
        <v>0</v>
      </c>
      <c r="AH144" s="82">
        <f t="shared" si="73"/>
        <v>0</v>
      </c>
      <c r="AJ144" s="25">
        <f t="shared" si="74"/>
        <v>0</v>
      </c>
      <c r="AK144" s="83" t="str">
        <f t="shared" si="76"/>
        <v/>
      </c>
      <c r="AL144" s="83" t="str">
        <f t="shared" si="57"/>
        <v/>
      </c>
      <c r="AM144" s="83" t="str">
        <f t="shared" si="58"/>
        <v/>
      </c>
      <c r="AN144" s="83" t="str">
        <f t="shared" si="59"/>
        <v/>
      </c>
      <c r="AO144" s="83" t="str">
        <f t="shared" si="60"/>
        <v/>
      </c>
      <c r="AP144" s="83" t="str">
        <f t="shared" si="61"/>
        <v/>
      </c>
      <c r="AQ144" s="83" t="str">
        <f t="shared" si="62"/>
        <v/>
      </c>
      <c r="AR144" s="83" t="str">
        <f t="shared" si="63"/>
        <v/>
      </c>
    </row>
    <row r="145" spans="1:44" ht="18" customHeight="1" thickBot="1">
      <c r="A145" s="140"/>
      <c r="B145" s="161"/>
      <c r="C145" s="91"/>
      <c r="D145" s="26"/>
      <c r="E145" s="36"/>
      <c r="F145" s="28"/>
      <c r="G145" s="29"/>
      <c r="H145" s="26">
        <f t="shared" si="52"/>
        <v>0</v>
      </c>
      <c r="I145" s="29"/>
      <c r="J145" s="29"/>
      <c r="K145" s="26">
        <f t="shared" si="53"/>
        <v>0</v>
      </c>
      <c r="L145" s="29"/>
      <c r="M145" s="29"/>
      <c r="N145" s="17">
        <f t="shared" si="54"/>
        <v>0</v>
      </c>
      <c r="O145" s="29"/>
      <c r="P145" s="29"/>
      <c r="Q145" s="26">
        <f>O145+P145+N145</f>
        <v>0</v>
      </c>
      <c r="R145" s="30"/>
      <c r="S145" s="107"/>
      <c r="T145" s="79"/>
      <c r="U145" s="16"/>
      <c r="V145" s="16"/>
      <c r="W145" s="83"/>
      <c r="X145" s="83"/>
      <c r="Y145" s="83"/>
      <c r="Z145" s="83"/>
      <c r="AA145" s="83"/>
      <c r="AB145" s="83"/>
      <c r="AC145" s="82"/>
      <c r="AD145" s="83"/>
      <c r="AE145" s="82">
        <f t="shared" si="70"/>
        <v>0</v>
      </c>
      <c r="AF145" s="82">
        <f t="shared" si="71"/>
        <v>0</v>
      </c>
      <c r="AG145" s="82">
        <f t="shared" si="72"/>
        <v>0</v>
      </c>
      <c r="AH145" s="82">
        <f t="shared" si="73"/>
        <v>0</v>
      </c>
      <c r="AJ145" s="25">
        <f t="shared" si="74"/>
        <v>0</v>
      </c>
      <c r="AK145" s="83" t="str">
        <f t="shared" si="76"/>
        <v/>
      </c>
      <c r="AL145" s="83" t="str">
        <f t="shared" si="57"/>
        <v/>
      </c>
      <c r="AM145" s="83" t="str">
        <f t="shared" si="58"/>
        <v/>
      </c>
      <c r="AN145" s="83" t="str">
        <f t="shared" si="59"/>
        <v/>
      </c>
      <c r="AO145" s="83" t="str">
        <f t="shared" si="60"/>
        <v/>
      </c>
      <c r="AP145" s="83" t="str">
        <f t="shared" si="61"/>
        <v/>
      </c>
      <c r="AQ145" s="83" t="str">
        <f t="shared" si="62"/>
        <v/>
      </c>
      <c r="AR145" s="83" t="str">
        <f t="shared" si="63"/>
        <v/>
      </c>
    </row>
    <row r="146" spans="1:44" ht="18" customHeight="1" thickBot="1">
      <c r="A146" s="140"/>
      <c r="B146" s="161"/>
      <c r="C146" s="91"/>
      <c r="D146" s="26"/>
      <c r="E146" s="36"/>
      <c r="F146" s="28"/>
      <c r="G146" s="29"/>
      <c r="H146" s="26">
        <f t="shared" si="52"/>
        <v>0</v>
      </c>
      <c r="I146" s="29"/>
      <c r="J146" s="29"/>
      <c r="K146" s="26">
        <f t="shared" si="53"/>
        <v>0</v>
      </c>
      <c r="L146" s="29"/>
      <c r="M146" s="29"/>
      <c r="N146" s="17">
        <f t="shared" si="54"/>
        <v>0</v>
      </c>
      <c r="O146" s="29"/>
      <c r="P146" s="29"/>
      <c r="Q146" s="26">
        <f>O146+P146+N146</f>
        <v>0</v>
      </c>
      <c r="R146" s="30"/>
      <c r="S146" s="107"/>
      <c r="T146" s="79"/>
      <c r="U146" s="16"/>
      <c r="V146" s="16"/>
      <c r="W146" s="83"/>
      <c r="X146" s="83"/>
      <c r="Y146" s="83"/>
      <c r="Z146" s="83"/>
      <c r="AA146" s="83"/>
      <c r="AB146" s="83"/>
      <c r="AC146" s="82"/>
      <c r="AD146" s="83"/>
      <c r="AE146" s="82">
        <f t="shared" si="70"/>
        <v>0</v>
      </c>
      <c r="AF146" s="82">
        <f t="shared" si="71"/>
        <v>0</v>
      </c>
      <c r="AG146" s="82">
        <f t="shared" si="72"/>
        <v>0</v>
      </c>
      <c r="AH146" s="82">
        <f t="shared" si="73"/>
        <v>0</v>
      </c>
      <c r="AJ146" s="25">
        <f t="shared" si="74"/>
        <v>0</v>
      </c>
      <c r="AK146" s="83" t="str">
        <f t="shared" si="76"/>
        <v/>
      </c>
      <c r="AL146" s="83" t="str">
        <f t="shared" si="57"/>
        <v/>
      </c>
      <c r="AM146" s="83" t="str">
        <f t="shared" si="58"/>
        <v/>
      </c>
      <c r="AN146" s="83" t="str">
        <f t="shared" si="59"/>
        <v/>
      </c>
      <c r="AO146" s="83" t="str">
        <f t="shared" si="60"/>
        <v/>
      </c>
      <c r="AP146" s="83" t="str">
        <f t="shared" si="61"/>
        <v/>
      </c>
      <c r="AQ146" s="83" t="str">
        <f t="shared" si="62"/>
        <v/>
      </c>
      <c r="AR146" s="83" t="str">
        <f t="shared" si="63"/>
        <v/>
      </c>
    </row>
    <row r="147" spans="1:44" ht="18" customHeight="1" thickBot="1">
      <c r="A147" s="162"/>
      <c r="B147" s="163"/>
      <c r="C147" s="92"/>
      <c r="D147" s="93"/>
      <c r="E147" s="94"/>
      <c r="F147" s="95"/>
      <c r="G147" s="96"/>
      <c r="H147" s="93">
        <f>F147+G147</f>
        <v>0</v>
      </c>
      <c r="I147" s="96"/>
      <c r="J147" s="96"/>
      <c r="K147" s="93">
        <f t="shared" si="53"/>
        <v>0</v>
      </c>
      <c r="L147" s="96"/>
      <c r="M147" s="96"/>
      <c r="N147" s="97">
        <f t="shared" si="54"/>
        <v>0</v>
      </c>
      <c r="O147" s="96"/>
      <c r="P147" s="96"/>
      <c r="Q147" s="93">
        <f t="shared" si="55"/>
        <v>0</v>
      </c>
      <c r="R147" s="98"/>
      <c r="S147" s="108"/>
      <c r="T147" s="79"/>
      <c r="U147" s="16"/>
      <c r="V147" s="16"/>
      <c r="W147" s="83"/>
      <c r="X147" s="83"/>
      <c r="Y147" s="83"/>
      <c r="Z147" s="83"/>
      <c r="AA147" s="83"/>
      <c r="AB147" s="83"/>
      <c r="AC147" s="82"/>
      <c r="AD147" s="83"/>
      <c r="AE147" s="82">
        <f t="shared" si="70"/>
        <v>0</v>
      </c>
      <c r="AF147" s="82">
        <f t="shared" si="71"/>
        <v>0</v>
      </c>
      <c r="AG147" s="82">
        <f t="shared" si="72"/>
        <v>0</v>
      </c>
      <c r="AH147" s="82">
        <f t="shared" si="73"/>
        <v>0</v>
      </c>
      <c r="AJ147" s="25">
        <f t="shared" si="74"/>
        <v>0</v>
      </c>
      <c r="AK147" s="83" t="str">
        <f t="shared" si="76"/>
        <v/>
      </c>
      <c r="AL147" s="83" t="str">
        <f t="shared" si="57"/>
        <v/>
      </c>
      <c r="AM147" s="83" t="str">
        <f t="shared" si="58"/>
        <v/>
      </c>
      <c r="AN147" s="83" t="str">
        <f t="shared" si="59"/>
        <v/>
      </c>
      <c r="AO147" s="83" t="str">
        <f t="shared" si="60"/>
        <v/>
      </c>
      <c r="AP147" s="83" t="str">
        <f t="shared" si="61"/>
        <v/>
      </c>
      <c r="AQ147" s="83" t="str">
        <f t="shared" si="62"/>
        <v/>
      </c>
      <c r="AR147" s="83" t="str">
        <f t="shared" si="63"/>
        <v/>
      </c>
    </row>
    <row r="148" spans="1:44" ht="18" customHeight="1" thickTop="1" thickBot="1">
      <c r="A148" s="173"/>
      <c r="B148" s="174"/>
      <c r="C148" s="72" t="s">
        <v>69</v>
      </c>
      <c r="D148" s="9"/>
      <c r="E148" s="22"/>
      <c r="F148" s="73">
        <f>SUM(F8:F147)</f>
        <v>0</v>
      </c>
      <c r="G148" s="9">
        <f>SUM(G8:G147)</f>
        <v>0</v>
      </c>
      <c r="H148" s="9">
        <f>F148+G148</f>
        <v>0</v>
      </c>
      <c r="I148" s="9">
        <f>SUM(I8:I147)</f>
        <v>0</v>
      </c>
      <c r="J148" s="9">
        <f>SUM(J8:J147)</f>
        <v>0</v>
      </c>
      <c r="K148" s="9">
        <f>I148+J148+H148</f>
        <v>0</v>
      </c>
      <c r="L148" s="9">
        <f>SUM(L8:L147)</f>
        <v>0</v>
      </c>
      <c r="M148" s="9">
        <f>SUM(M8:M147)</f>
        <v>0</v>
      </c>
      <c r="N148" s="9">
        <f>L148+M148+K148</f>
        <v>0</v>
      </c>
      <c r="O148" s="9">
        <f>SUM(O8:O147)</f>
        <v>0</v>
      </c>
      <c r="P148" s="9">
        <f>SUM(P8:P147)</f>
        <v>0</v>
      </c>
      <c r="Q148" s="74">
        <f>O148+P148+N148</f>
        <v>0</v>
      </c>
      <c r="R148" s="75"/>
      <c r="S148" s="16"/>
      <c r="T148" s="16"/>
      <c r="U148" s="16"/>
      <c r="V148" s="16"/>
    </row>
    <row r="149" spans="1:44" ht="20.25" thickTop="1" thickBot="1">
      <c r="AJ149" s="1" t="s">
        <v>135</v>
      </c>
    </row>
    <row r="150" spans="1:44" ht="20.25" customHeight="1" thickTop="1" thickBot="1">
      <c r="B150" s="200"/>
      <c r="C150" s="201"/>
      <c r="D150" s="201"/>
      <c r="E150" s="202"/>
      <c r="F150" s="154" t="s">
        <v>65</v>
      </c>
      <c r="G150" s="155"/>
      <c r="H150" s="155"/>
      <c r="I150" s="155" t="s">
        <v>66</v>
      </c>
      <c r="J150" s="155"/>
      <c r="K150" s="155"/>
      <c r="L150" s="155" t="s">
        <v>67</v>
      </c>
      <c r="M150" s="155"/>
      <c r="N150" s="155"/>
      <c r="O150" s="155" t="s">
        <v>68</v>
      </c>
      <c r="P150" s="155"/>
      <c r="Q150" s="156"/>
      <c r="W150" s="84">
        <v>4</v>
      </c>
      <c r="X150" s="84">
        <v>95</v>
      </c>
      <c r="Y150" s="178" t="s">
        <v>377</v>
      </c>
      <c r="Z150" s="179"/>
      <c r="AA150" s="179"/>
      <c r="AB150" s="179"/>
      <c r="AC150" s="179"/>
      <c r="AD150" s="179"/>
      <c r="AE150" s="179"/>
      <c r="AF150" s="179"/>
      <c r="AG150" s="179"/>
      <c r="AH150" s="180"/>
      <c r="AJ150" s="1" t="s">
        <v>132</v>
      </c>
      <c r="AK150" s="1" t="s">
        <v>120</v>
      </c>
      <c r="AL150" s="1" t="s">
        <v>121</v>
      </c>
      <c r="AM150" s="1" t="s">
        <v>126</v>
      </c>
      <c r="AN150" s="1" t="s">
        <v>122</v>
      </c>
      <c r="AO150" s="1" t="s">
        <v>127</v>
      </c>
      <c r="AP150" s="1" t="s">
        <v>123</v>
      </c>
      <c r="AQ150" s="1" t="s">
        <v>124</v>
      </c>
      <c r="AR150" s="1" t="s">
        <v>125</v>
      </c>
    </row>
    <row r="151" spans="1:44" ht="19.5" customHeight="1" thickTop="1" thickBot="1">
      <c r="B151" s="140" t="s">
        <v>103</v>
      </c>
      <c r="C151" s="141"/>
      <c r="D151" s="142" t="s">
        <v>94</v>
      </c>
      <c r="E151" s="143"/>
      <c r="F151" s="151">
        <f>IF(AK151&gt;=AK156,INT(SUMPRODUCT($W$8:$W$147,$AE$8:$AE$147)/AK157+0.5),IF(INT(SUMPRODUCT($W$8:$W$147,$AE$8:$AE$147)/AK157+0.5)&gt;=60,59,INT(SUMPRODUCT($W$8:$W$147,$AE$8:$AE$147)/AK157+0.5)))</f>
        <v>0</v>
      </c>
      <c r="G151" s="152"/>
      <c r="H151" s="152"/>
      <c r="I151" s="152">
        <f>IF(AK152&gt;=AK156,INT(SUMPRODUCT($W$8:$W$147,AF8:$AF$147)/AK157+0.5),IF(INT(SUMPRODUCT($W$8:$W$147,AF8:$AF$147)/AK157+0.5)&gt;=60,59,INT(SUMPRODUCT($W$8:$W$147,AF8:$AF$147)/AK157+0.5)))</f>
        <v>0</v>
      </c>
      <c r="J151" s="152"/>
      <c r="K151" s="152"/>
      <c r="L151" s="152">
        <f>IF(AK153&gt;=AK156,INT(SUMPRODUCT($W$8:$W$147,$AG$8:$AG$147)/AK157+0.5),IF(INT(SUMPRODUCT($W$8:$W$147,$AG$8:$AG$147)/AK157+0.5)&gt;=60,59,INT(SUMPRODUCT($W$8:$W$147,$AG$8:$AG$147)/AK157+0.5)))</f>
        <v>0</v>
      </c>
      <c r="M151" s="152"/>
      <c r="N151" s="152"/>
      <c r="O151" s="152">
        <f>IF(AK154&gt;=AK156,INT(SUMPRODUCT($W$8:$W$147,$AH$8:$AH$147)/AK157+0.5),IF(INT(SUMPRODUCT($W$8:$W$147,$AH$8:$AH$147)/AK157+0.5)&gt;=60,59,INT(SUMPRODUCT($W$8:$W$147,$AH$8:$AH$147)/AK157+0.5)))</f>
        <v>0</v>
      </c>
      <c r="P151" s="152"/>
      <c r="Q151" s="153"/>
      <c r="W151" s="84">
        <v>3</v>
      </c>
      <c r="X151" s="84">
        <v>85</v>
      </c>
      <c r="Y151" s="181"/>
      <c r="Z151" s="182"/>
      <c r="AA151" s="182"/>
      <c r="AB151" s="182"/>
      <c r="AC151" s="182"/>
      <c r="AD151" s="182"/>
      <c r="AE151" s="182"/>
      <c r="AF151" s="182"/>
      <c r="AG151" s="182"/>
      <c r="AH151" s="183"/>
      <c r="AJ151" s="1" t="s">
        <v>128</v>
      </c>
      <c r="AK151" s="1">
        <f t="shared" ref="AK151:AR151" si="77">SUMPRODUCT($H$8:$H$147,AK8:AK147)</f>
        <v>0</v>
      </c>
      <c r="AL151" s="1">
        <f t="shared" si="77"/>
        <v>0</v>
      </c>
      <c r="AM151" s="1">
        <f t="shared" si="77"/>
        <v>0</v>
      </c>
      <c r="AN151" s="1">
        <f t="shared" si="77"/>
        <v>0</v>
      </c>
      <c r="AO151" s="1">
        <f t="shared" si="77"/>
        <v>0</v>
      </c>
      <c r="AP151" s="1">
        <f t="shared" si="77"/>
        <v>0</v>
      </c>
      <c r="AQ151" s="1">
        <f t="shared" si="77"/>
        <v>0</v>
      </c>
      <c r="AR151" s="1">
        <f t="shared" si="77"/>
        <v>0</v>
      </c>
    </row>
    <row r="152" spans="1:44" ht="19.5" customHeight="1" thickBot="1">
      <c r="B152" s="140" t="s">
        <v>104</v>
      </c>
      <c r="C152" s="141"/>
      <c r="D152" s="142" t="s">
        <v>82</v>
      </c>
      <c r="E152" s="143"/>
      <c r="F152" s="144">
        <f>IF(AL151&gt;=AL156,INT(SUMPRODUCT($X$8:$X$147,$AE$8:$AE$147)/AL157+0.5),IF(INT(SUMPRODUCT($X$8:$X$147,$AE$8:$AE$147)/AL157+0.5)&gt;=60,59,INT(SUMPRODUCT($X$8:$X$147,$AE$8:$AE$147)/AL157+0.5)))</f>
        <v>0</v>
      </c>
      <c r="G152" s="145"/>
      <c r="H152" s="145"/>
      <c r="I152" s="145">
        <f>IF(AL152&gt;=AL156,INT(SUMPRODUCT($X$8:$X$147,$AF$8:$AF$147)/AL157+0.5),IF(INT(SUMPRODUCT($X$8:$X$147,$AF$8:$AF$147)/AL157+0.5)&gt;=60,59,INT(SUMPRODUCT($X$8:$X$147,$AF$8:$AF$147)/AL157+0.5)))</f>
        <v>0</v>
      </c>
      <c r="J152" s="145"/>
      <c r="K152" s="145"/>
      <c r="L152" s="145">
        <f>IF(AL153&gt;=AL156,INT(SUMPRODUCT($X$8:$X$147,$AG$8:$AG$147)/AL157+0.5),IF(INT(SUMPRODUCT($X$8:$X$147,$AG$8:$AG$147)/AL157+0.5)&gt;=60,59,INT(SUMPRODUCT($X$8:$X$147,$AG$8:$AG$147)/AL157+0.5)))</f>
        <v>0</v>
      </c>
      <c r="M152" s="145"/>
      <c r="N152" s="145"/>
      <c r="O152" s="145">
        <f>IF(AL154&gt;=AL156,INT(SUMPRODUCT($X$8:$X$147,$AH$8:$AH$147)/AL157+0.5),IF(INT(SUMPRODUCT($X$8:$X$147,$AH$8:$AH$147)/AL157+0.5)&gt;=60,59,INT(SUMPRODUCT($X$8:$X$147,$AH$8:$AH$147)/AL157+0.5)))</f>
        <v>0</v>
      </c>
      <c r="P152" s="145"/>
      <c r="Q152" s="150"/>
      <c r="W152" s="84">
        <v>2</v>
      </c>
      <c r="X152" s="84">
        <v>75</v>
      </c>
      <c r="Y152" s="181"/>
      <c r="Z152" s="182"/>
      <c r="AA152" s="182"/>
      <c r="AB152" s="182"/>
      <c r="AC152" s="182"/>
      <c r="AD152" s="182"/>
      <c r="AE152" s="182"/>
      <c r="AF152" s="182"/>
      <c r="AG152" s="182"/>
      <c r="AH152" s="183"/>
      <c r="AJ152" s="1" t="s">
        <v>129</v>
      </c>
      <c r="AK152" s="1">
        <f t="shared" ref="AK152:AR152" si="78">SUMPRODUCT($K$8:$K$147,AK8:AK147)</f>
        <v>0</v>
      </c>
      <c r="AL152" s="1">
        <f t="shared" si="78"/>
        <v>0</v>
      </c>
      <c r="AM152" s="1">
        <f t="shared" si="78"/>
        <v>0</v>
      </c>
      <c r="AN152" s="1">
        <f t="shared" si="78"/>
        <v>0</v>
      </c>
      <c r="AO152" s="1">
        <f t="shared" si="78"/>
        <v>0</v>
      </c>
      <c r="AP152" s="1">
        <f t="shared" si="78"/>
        <v>0</v>
      </c>
      <c r="AQ152" s="1">
        <f t="shared" si="78"/>
        <v>0</v>
      </c>
      <c r="AR152" s="1">
        <f t="shared" si="78"/>
        <v>0</v>
      </c>
    </row>
    <row r="153" spans="1:44" ht="19.5" customHeight="1" thickBot="1">
      <c r="B153" s="140" t="s">
        <v>104</v>
      </c>
      <c r="C153" s="141"/>
      <c r="D153" s="142" t="s">
        <v>84</v>
      </c>
      <c r="E153" s="143"/>
      <c r="F153" s="144">
        <f>IF(AM151&gt;=AM156,INT(SUMPRODUCT($Y$8:$Y$147,$AE$8:$AE$147)/AM157+0.5),IF(INT(SUMPRODUCT($Y$8:$Y$147,$AE$8:$AE$147)/AM157+0.5)&gt;=60,59,INT(SUMPRODUCT($Y$8:$Y$147,$AE$8:$AE$147)/AM157+0.5)))</f>
        <v>0</v>
      </c>
      <c r="G153" s="145"/>
      <c r="H153" s="145"/>
      <c r="I153" s="145">
        <f>IF(AM152&gt;=AM156,INT(SUMPRODUCT($Y$8:$Y$147,$AF$8:$AF$147)/AM157+0.5),IF(INT(SUMPRODUCT($Y$8:$Y$147,$AF$8:$AF$147)/AM157+0.5)&gt;=60,59,INT(SUMPRODUCT($Y$8:$Y$147,$AF$8:$AF$147)/AM157+0.5)))</f>
        <v>0</v>
      </c>
      <c r="J153" s="145"/>
      <c r="K153" s="145"/>
      <c r="L153" s="145">
        <f>IF(AM153&gt;=AM156,INT(SUMPRODUCT($Y$8:$Y$147,$AG$8:$AG$147)/AM157+0.5),IF(INT(SUMPRODUCT($Y$8:$Y$147,$AG$8:$AG$147)/AM157+0.5)&gt;=60,59,INT(SUMPRODUCT($Y$8:$Y$147,$AG$8:$AG$147)/AM157+0.5)))</f>
        <v>0</v>
      </c>
      <c r="M153" s="145"/>
      <c r="N153" s="145"/>
      <c r="O153" s="145">
        <f>IF(AM154&gt;=AM156,INT(SUMPRODUCT($Y$8:$Y$147,$AH$8:$AH$147)/AM157+0.5),IF(INT(SUMPRODUCT($Y$8:$Y$147,$AH$8:$AH$147)/AM157+0.5)&gt;=60,59,INT(SUMPRODUCT($Y$8:$Y$147,$AH$8:$AH$147)/AM157+0.5)))</f>
        <v>0</v>
      </c>
      <c r="P153" s="145"/>
      <c r="Q153" s="150"/>
      <c r="W153" s="84">
        <v>1</v>
      </c>
      <c r="X153" s="84">
        <v>65</v>
      </c>
      <c r="Y153" s="181"/>
      <c r="Z153" s="182"/>
      <c r="AA153" s="182"/>
      <c r="AB153" s="182"/>
      <c r="AC153" s="182"/>
      <c r="AD153" s="182"/>
      <c r="AE153" s="182"/>
      <c r="AF153" s="182"/>
      <c r="AG153" s="182"/>
      <c r="AH153" s="183"/>
      <c r="AJ153" s="1" t="s">
        <v>131</v>
      </c>
      <c r="AK153" s="1">
        <f t="shared" ref="AK153:AR153" si="79">SUMPRODUCT($N$8:$N$147,AK8:AK147)</f>
        <v>0</v>
      </c>
      <c r="AL153" s="1">
        <f t="shared" si="79"/>
        <v>0</v>
      </c>
      <c r="AM153" s="1">
        <f t="shared" si="79"/>
        <v>0</v>
      </c>
      <c r="AN153" s="1">
        <f t="shared" si="79"/>
        <v>0</v>
      </c>
      <c r="AO153" s="1">
        <f t="shared" si="79"/>
        <v>0</v>
      </c>
      <c r="AP153" s="1">
        <f t="shared" si="79"/>
        <v>0</v>
      </c>
      <c r="AQ153" s="1">
        <f t="shared" si="79"/>
        <v>0</v>
      </c>
      <c r="AR153" s="1">
        <f t="shared" si="79"/>
        <v>0</v>
      </c>
    </row>
    <row r="154" spans="1:44" ht="19.5" customHeight="1" thickBot="1">
      <c r="B154" s="140" t="s">
        <v>104</v>
      </c>
      <c r="C154" s="141"/>
      <c r="D154" s="142" t="s">
        <v>86</v>
      </c>
      <c r="E154" s="143"/>
      <c r="F154" s="144">
        <f>IF(AN151&gt;=AN156,INT(SUMPRODUCT($Z$8:$Z$147,$AE$8:$AE$147)/AN157+0.5),IF(INT(SUMPRODUCT($Z$8:$Z$147,$AE$8:$AE$147)/AN157+0.5)&gt;=60,59,INT(SUMPRODUCT($Z$8:$Z$147,$AE$8:$AE$147)/AN157+0.5)))</f>
        <v>0</v>
      </c>
      <c r="G154" s="145"/>
      <c r="H154" s="145"/>
      <c r="I154" s="145">
        <f>IF(AN152&gt;=AN156,INT(SUMPRODUCT($Z$8:$Z$147,$AF$8:$AF$147)/AN157+0.5),IF(INT(SUMPRODUCT($Z$8:$Z$147,$AF$8:$AF$147)/AN157+0.5)&gt;=60,59,INT(SUMPRODUCT($Z$8:$Z$147,$AF$8:$AF$147)/AN157+0.5)))</f>
        <v>0</v>
      </c>
      <c r="J154" s="145"/>
      <c r="K154" s="145"/>
      <c r="L154" s="145">
        <f>IF(AN153&gt;=AN156,INT(SUMPRODUCT($Z$8:$Z$147,$AG$8:$AG$147)/AN157+0.5),IF(INT(SUMPRODUCT($Z$8:$Z$147,$AG$8:$AG$147)/AN157+0.5)&gt;=60,59,INT(SUMPRODUCT($Z$8:$Z$147,$AG$8:$AG$147)/AN157+0.5)))</f>
        <v>0</v>
      </c>
      <c r="M154" s="145"/>
      <c r="N154" s="145"/>
      <c r="O154" s="145">
        <f>IF(AN154&gt;=AN156,INT(SUMPRODUCT($Z$8:$Z$147,$AH$8:$AH$147)/AN157+0.5),IF(INT(SUMPRODUCT($Z$8:$Z$147,$AH$8:$AH$147)/AN157+0.5)&gt;=60,59,INT(SUMPRODUCT($Z$8:$Z$147,$AH$8:$AH$147)/AN157+0.5)))</f>
        <v>0</v>
      </c>
      <c r="P154" s="145"/>
      <c r="Q154" s="150"/>
      <c r="W154" s="84" t="s">
        <v>374</v>
      </c>
      <c r="X154" s="84">
        <v>75</v>
      </c>
      <c r="Y154" s="181"/>
      <c r="Z154" s="182"/>
      <c r="AA154" s="182"/>
      <c r="AB154" s="182"/>
      <c r="AC154" s="182"/>
      <c r="AD154" s="182"/>
      <c r="AE154" s="182"/>
      <c r="AF154" s="182"/>
      <c r="AG154" s="182"/>
      <c r="AH154" s="183"/>
      <c r="AJ154" s="1" t="s">
        <v>130</v>
      </c>
      <c r="AK154" s="1">
        <f t="shared" ref="AK154:AR154" si="80">SUMPRODUCT($Q$8:$Q$147,AK8:AK147)</f>
        <v>0</v>
      </c>
      <c r="AL154" s="1">
        <f t="shared" si="80"/>
        <v>0</v>
      </c>
      <c r="AM154" s="1">
        <f t="shared" si="80"/>
        <v>0</v>
      </c>
      <c r="AN154" s="1">
        <f t="shared" si="80"/>
        <v>0</v>
      </c>
      <c r="AO154" s="1">
        <f t="shared" si="80"/>
        <v>0</v>
      </c>
      <c r="AP154" s="1">
        <f t="shared" si="80"/>
        <v>0</v>
      </c>
      <c r="AQ154" s="1">
        <f t="shared" si="80"/>
        <v>0</v>
      </c>
      <c r="AR154" s="1">
        <f t="shared" si="80"/>
        <v>0</v>
      </c>
    </row>
    <row r="155" spans="1:44" ht="19.5" customHeight="1" thickBot="1">
      <c r="B155" s="140" t="s">
        <v>104</v>
      </c>
      <c r="C155" s="141"/>
      <c r="D155" s="142" t="s">
        <v>92</v>
      </c>
      <c r="E155" s="143"/>
      <c r="F155" s="144">
        <f>IF(AO151&gt;=AO156,INT(SUMPRODUCT($AA$8:$AA$147,$AE$8:$AE$147)/AO157+0.5),IF(INT(SUMPRODUCT($AA$8:$AA$147,$AE$8:$AE$147)/AO157+0.5)&gt;=60,59,INT(SUMPRODUCT($AA$8:$AA$147,$AE$8:$AE$147)/AO157+0.5)))</f>
        <v>0</v>
      </c>
      <c r="G155" s="145"/>
      <c r="H155" s="145"/>
      <c r="I155" s="146">
        <f>IF(AO152&gt;=AO156,INT(SUMPRODUCT($AA$8:$AA$147,$AF$8:$AF$147)/AO157+0.5),IF(INT(SUMPRODUCT($AA$8:$AA$147,$AF$8:$AF$147)/AO157+0.5)&gt;=60,59,INT(SUMPRODUCT($AA$8:$AA$147,$AF$8:$AF$147)/AO157+0.5)))</f>
        <v>0</v>
      </c>
      <c r="J155" s="145"/>
      <c r="K155" s="145"/>
      <c r="L155" s="146">
        <f>IF(AO153&gt;=AO156,INT(SUMPRODUCT($AA$8:$AA$147,$AG$8:$AG$147)/AO157+0.5),IF(INT(SUMPRODUCT($AA$8:$AA$147,$AG$8:$AG$147)/AO157+0.5)&gt;=60,59,INT(SUMPRODUCT($AA$8:$AA$147,$AG$8:$AG$147)/AO157+0.5)))</f>
        <v>0</v>
      </c>
      <c r="M155" s="145"/>
      <c r="N155" s="145"/>
      <c r="O155" s="146">
        <f>IF(AO154&gt;=AO156,INT(SUMPRODUCT($AA$8:$AA$147,$AH$8:$AH$147)/AO157+0.5),IF(INT(SUMPRODUCT($AA$8:$AA$147,$AH$8:$AH$147)/AO157+0.5)&gt;=60,59,INT(SUMPRODUCT($AA$8:$AA$147,$AH$8:$AH$147)/AO157+0.5)))</f>
        <v>0</v>
      </c>
      <c r="P155" s="145"/>
      <c r="Q155" s="150"/>
      <c r="W155" s="84" t="s">
        <v>375</v>
      </c>
      <c r="X155" s="84">
        <v>75</v>
      </c>
      <c r="Y155" s="184"/>
      <c r="Z155" s="185"/>
      <c r="AA155" s="185"/>
      <c r="AB155" s="185"/>
      <c r="AC155" s="185"/>
      <c r="AD155" s="185"/>
      <c r="AE155" s="185"/>
      <c r="AF155" s="185"/>
      <c r="AG155" s="185"/>
      <c r="AH155" s="186"/>
    </row>
    <row r="156" spans="1:44" ht="19.5" customHeight="1" thickBot="1">
      <c r="B156" s="140" t="s">
        <v>104</v>
      </c>
      <c r="C156" s="141"/>
      <c r="D156" s="142" t="s">
        <v>88</v>
      </c>
      <c r="E156" s="143"/>
      <c r="F156" s="144">
        <f>IF(AP151&gt;=AP156,INT(SUMPRODUCT($AB$8:$AB$147,$AE$8:$AE$147)/AP157+0.5),IF(INT(SUMPRODUCT($AB$8:$AB$147,$AE$8:$AE$147)/AP157+0.5)&gt;=60,59,INT(SUMPRODUCT($AB$8:$AB$147,$AE$8:$AE$147)/AP157+0.5)))</f>
        <v>0</v>
      </c>
      <c r="G156" s="145"/>
      <c r="H156" s="145"/>
      <c r="I156" s="146">
        <f>IF(AP152&gt;=AP156,INT(SUMPRODUCT($AB$8:$AB$147,$AF$8:$AF$147)/AP157+0.5),IF(INT(SUMPRODUCT($AB$8:$AB$147,$AF$8:$AF$147)/AP157+0.5)&gt;=60,59,INT(SUMPRODUCT($AB$8:$AB$147,$AF$8:$AF$147)/AP157+0.5)))</f>
        <v>0</v>
      </c>
      <c r="J156" s="145"/>
      <c r="K156" s="145"/>
      <c r="L156" s="146">
        <f>IF(AP153&gt;=AP156,INT(SUMPRODUCT($AB$8:$AB$147,$AG$8:$AG$147)/AP157+0.5),IF(INT(SUMPRODUCT($AB$8:$AB$147,$AG$8:$AG$147)/AP157+0.5)&gt;=60,59,INT(SUMPRODUCT($AB$8:$AB$147,$AG$8:$AG$147)/AP157+0.5)))</f>
        <v>0</v>
      </c>
      <c r="M156" s="145"/>
      <c r="N156" s="145"/>
      <c r="O156" s="146">
        <f>IF(AP154&gt;=AP156,INT(SUMPRODUCT($AB$8:$AB$147,$AH$8:$AH$147)/AP157+0.5),IF(INT(SUMPRODUCT($AB$8:$AB$147,$AH$8:$AH$147)/AP157+0.5)&gt;=60,59,INT(SUMPRODUCT($AB$8:$AB$147,$AH$8:$AH$147)/AP157+0.5)))</f>
        <v>0</v>
      </c>
      <c r="P156" s="145"/>
      <c r="Q156" s="150"/>
      <c r="W156" s="84"/>
      <c r="X156" s="84"/>
      <c r="Y156" s="84"/>
      <c r="Z156" s="84"/>
      <c r="AA156" s="84"/>
      <c r="AB156" s="84"/>
      <c r="AC156" s="84"/>
      <c r="AD156" s="84"/>
      <c r="AE156" s="84"/>
      <c r="AF156" s="84"/>
      <c r="AG156" s="84"/>
      <c r="AH156" s="84"/>
      <c r="AK156" s="1">
        <f t="shared" ref="AK156:AR156" si="81">SUMPRODUCT($E$8:$E$147,$AJ$8:$AJ$147,AK8:AK147)</f>
        <v>7</v>
      </c>
      <c r="AL156" s="1">
        <f t="shared" si="81"/>
        <v>17</v>
      </c>
      <c r="AM156" s="1">
        <f t="shared" si="81"/>
        <v>44</v>
      </c>
      <c r="AN156" s="1">
        <f t="shared" si="81"/>
        <v>59</v>
      </c>
      <c r="AO156" s="1">
        <f t="shared" si="81"/>
        <v>45</v>
      </c>
      <c r="AP156" s="1">
        <f t="shared" si="81"/>
        <v>30</v>
      </c>
      <c r="AQ156" s="1">
        <f t="shared" si="81"/>
        <v>26</v>
      </c>
      <c r="AR156" s="1">
        <f t="shared" si="81"/>
        <v>26</v>
      </c>
    </row>
    <row r="157" spans="1:44" ht="19.5" customHeight="1" thickBot="1">
      <c r="B157" s="140" t="s">
        <v>104</v>
      </c>
      <c r="C157" s="141"/>
      <c r="D157" s="142" t="s">
        <v>89</v>
      </c>
      <c r="E157" s="143"/>
      <c r="F157" s="144">
        <f>IF(AQ151&gt;=AQ156,INT(SUMPRODUCT($AC$8:$AC$147,$AE$8:$AE$147)/AQ157+0.5),IF(INT(SUMPRODUCT($AC$8:$AC$147,$AE$8:$AE$147)/AQ157+0.5)&gt;=60,59,INT(SUMPRODUCT($AC$8:$AC$147,$AE$8:$AE$147)/AQ157+0.5)))</f>
        <v>0</v>
      </c>
      <c r="G157" s="145"/>
      <c r="H157" s="145"/>
      <c r="I157" s="146">
        <f>IF(AQ152&gt;=AQ156,INT(SUMPRODUCT($AC$8:$AC$147,$AF$8:$AF$147)/AQ157+0.5),IF(INT(SUMPRODUCT($AC$8:$AC$147,$AF$8:$AF$147)/AQ157+0.5)&gt;=60,59,INT(SUMPRODUCT($AC$8:$AC$147,$AF$8:$AF$147)/AQ157+0.5)))</f>
        <v>0</v>
      </c>
      <c r="J157" s="145"/>
      <c r="K157" s="145"/>
      <c r="L157" s="146">
        <f>IF(AQ153&gt;=AQ156,INT(SUMPRODUCT($AC$8:$AC$147,$AG$8:$AG$147)/AQ157+0.5),IF(INT(SUMPRODUCT($AC$8:$AC$147,$AG$8:$AG$147)/AQ157+0.5)&gt;=60,59,INT(SUMPRODUCT($AC$8:$AC$147,$AG$8:$AG$147)/AQ157+0.5)))</f>
        <v>0</v>
      </c>
      <c r="M157" s="145"/>
      <c r="N157" s="145"/>
      <c r="O157" s="146">
        <f>IF(AQ154&gt;=AQ156,INT(SUMPRODUCT($AC$8:$AC$147,$AH$8:$AH$147)/AQ157+0.5),IF(INT(SUMPRODUCT($AC$8:$AC$147,$AH$8:$AH$147)/AQ157+0.5)&gt;=60,59,INT(SUMPRODUCT($AC$8:$AC$147,$AH$8:$AH$147)/AQ157+0.5)))</f>
        <v>0</v>
      </c>
      <c r="P157" s="145"/>
      <c r="Q157" s="150"/>
      <c r="W157" s="84"/>
      <c r="X157" s="84"/>
      <c r="Y157" s="84"/>
      <c r="Z157" s="84"/>
      <c r="AA157" s="84"/>
      <c r="AB157" s="84"/>
      <c r="AC157" s="84"/>
      <c r="AD157" s="84"/>
      <c r="AE157" s="84"/>
      <c r="AF157" s="84"/>
      <c r="AG157" s="84"/>
      <c r="AH157" s="84"/>
      <c r="AK157" s="1">
        <f t="shared" ref="AK157:AR157" si="82">SUMPRODUCT($E$8:$E$147,$AJ$8:$AJ$147,W8:W147)</f>
        <v>7</v>
      </c>
      <c r="AL157" s="1">
        <f t="shared" si="82"/>
        <v>21</v>
      </c>
      <c r="AM157" s="1">
        <f t="shared" si="82"/>
        <v>76</v>
      </c>
      <c r="AN157" s="1">
        <f t="shared" si="82"/>
        <v>85</v>
      </c>
      <c r="AO157" s="1">
        <f t="shared" si="82"/>
        <v>64</v>
      </c>
      <c r="AP157" s="1">
        <f t="shared" si="82"/>
        <v>53</v>
      </c>
      <c r="AQ157" s="1">
        <f t="shared" si="82"/>
        <v>38</v>
      </c>
      <c r="AR157" s="1">
        <f t="shared" si="82"/>
        <v>40</v>
      </c>
    </row>
    <row r="158" spans="1:44" ht="19.5" customHeight="1" thickBot="1">
      <c r="B158" s="132" t="s">
        <v>104</v>
      </c>
      <c r="C158" s="133"/>
      <c r="D158" s="134" t="s">
        <v>90</v>
      </c>
      <c r="E158" s="135"/>
      <c r="F158" s="136">
        <f>IF(AR151&gt;=AR156,INT(SUMPRODUCT($AD$8:$AD$147,$AE$8:$AE$147)/AR157+0.5),IF(INT(SUMPRODUCT($AD$8:$AD$147,$AE$8:$AE$147)/AR157+0.5)&gt;=60,59,INT(SUMPRODUCT($AD$8:$AD$147,$AE$8:$AE$147)/AR157+0.5)))</f>
        <v>0</v>
      </c>
      <c r="G158" s="137"/>
      <c r="H158" s="137"/>
      <c r="I158" s="138">
        <f>IF(AR152&gt;=AR156,INT(SUMPRODUCT($AD$8:$AD$147,$AF$8:$AF$147)/AR157+0.5),IF(INT(SUMPRODUCT($AD$8:$AD$147,$AF$8:$AF$147)/AR157+0.5)&gt;=60,59,INT(SUMPRODUCT($AD$8:$AD$147,$AF$8:$AF$147)/AR157+0.5)))</f>
        <v>0</v>
      </c>
      <c r="J158" s="137"/>
      <c r="K158" s="137"/>
      <c r="L158" s="138">
        <f>IF(AR153&gt;=AR156,INT(SUMPRODUCT($AD$8:$AD$147,$AG$8:$AG$147)/AR157+0.5),IF(INT(SUMPRODUCT($AD$8:$AD$147,$AG$8:$AG$147)/AR157+0.5)&gt;=60,59,INT(SUMPRODUCT($AD$8:$AD$147,$AG$8:$AG$147)/AR157+0.5)))</f>
        <v>0</v>
      </c>
      <c r="M158" s="137"/>
      <c r="N158" s="137"/>
      <c r="O158" s="138">
        <f>IF(AR154&gt;=AR156,INT(SUMPRODUCT($AD$8:$AD$147,$AH$8:$AH$147)/AR157+0.5),IF(INT(SUMPRODUCT($AD$8:$AD$147,$AH$8:$AH$147)/AR157+0.5)&gt;=60,59,INT(SUMPRODUCT($AD$8:$AD$147,$AH$8:$AH$147)/AR157+0.5)))</f>
        <v>0</v>
      </c>
      <c r="P158" s="137"/>
      <c r="Q158" s="139"/>
      <c r="W158" s="84"/>
      <c r="X158" s="84"/>
      <c r="Y158" s="84"/>
      <c r="Z158" s="84"/>
      <c r="AA158" s="84"/>
      <c r="AB158" s="84"/>
      <c r="AC158" s="84"/>
      <c r="AD158" s="84"/>
      <c r="AE158" s="84"/>
      <c r="AF158" s="84"/>
      <c r="AG158" s="84"/>
      <c r="AH158" s="84"/>
    </row>
    <row r="159" spans="1:44" ht="19.5" thickTop="1"/>
    <row r="176" ht="19.5" thickBot="1"/>
    <row r="177" spans="2:17" ht="30" customHeight="1" thickTop="1" thickBot="1">
      <c r="B177" s="37" t="s">
        <v>80</v>
      </c>
      <c r="C177" s="129" t="s">
        <v>366</v>
      </c>
      <c r="D177" s="130"/>
      <c r="E177" s="130"/>
      <c r="F177" s="130"/>
      <c r="G177" s="130"/>
      <c r="H177" s="130"/>
      <c r="I177" s="130"/>
      <c r="J177" s="130"/>
      <c r="K177" s="130"/>
      <c r="L177" s="130"/>
      <c r="M177" s="130"/>
      <c r="N177" s="130"/>
      <c r="O177" s="130"/>
      <c r="P177" s="130"/>
      <c r="Q177" s="131"/>
    </row>
    <row r="178" spans="2:17" ht="30" customHeight="1" thickBot="1">
      <c r="B178" s="38" t="s">
        <v>81</v>
      </c>
      <c r="C178" s="120" t="s">
        <v>367</v>
      </c>
      <c r="D178" s="121"/>
      <c r="E178" s="121"/>
      <c r="F178" s="121"/>
      <c r="G178" s="121"/>
      <c r="H178" s="121"/>
      <c r="I178" s="121"/>
      <c r="J178" s="121"/>
      <c r="K178" s="121"/>
      <c r="L178" s="121"/>
      <c r="M178" s="121"/>
      <c r="N178" s="121"/>
      <c r="O178" s="121"/>
      <c r="P178" s="121"/>
      <c r="Q178" s="122"/>
    </row>
    <row r="179" spans="2:17" ht="30" customHeight="1" thickBot="1">
      <c r="B179" s="38" t="s">
        <v>83</v>
      </c>
      <c r="C179" s="120" t="s">
        <v>368</v>
      </c>
      <c r="D179" s="121"/>
      <c r="E179" s="121"/>
      <c r="F179" s="121"/>
      <c r="G179" s="121"/>
      <c r="H179" s="121"/>
      <c r="I179" s="121"/>
      <c r="J179" s="121"/>
      <c r="K179" s="121"/>
      <c r="L179" s="121"/>
      <c r="M179" s="121"/>
      <c r="N179" s="121"/>
      <c r="O179" s="121"/>
      <c r="P179" s="121"/>
      <c r="Q179" s="122"/>
    </row>
    <row r="180" spans="2:17" ht="30" customHeight="1" thickBot="1">
      <c r="B180" s="38" t="s">
        <v>85</v>
      </c>
      <c r="C180" s="120" t="s">
        <v>369</v>
      </c>
      <c r="D180" s="121"/>
      <c r="E180" s="121"/>
      <c r="F180" s="121"/>
      <c r="G180" s="121"/>
      <c r="H180" s="121"/>
      <c r="I180" s="121"/>
      <c r="J180" s="121"/>
      <c r="K180" s="121"/>
      <c r="L180" s="121"/>
      <c r="M180" s="121"/>
      <c r="N180" s="121"/>
      <c r="O180" s="121"/>
      <c r="P180" s="121"/>
      <c r="Q180" s="122"/>
    </row>
    <row r="181" spans="2:17" ht="30" customHeight="1" thickBot="1">
      <c r="B181" s="38" t="s">
        <v>91</v>
      </c>
      <c r="C181" s="120" t="s">
        <v>370</v>
      </c>
      <c r="D181" s="121"/>
      <c r="E181" s="121"/>
      <c r="F181" s="121"/>
      <c r="G181" s="121"/>
      <c r="H181" s="121"/>
      <c r="I181" s="121"/>
      <c r="J181" s="121"/>
      <c r="K181" s="121"/>
      <c r="L181" s="121"/>
      <c r="M181" s="121"/>
      <c r="N181" s="121"/>
      <c r="O181" s="121"/>
      <c r="P181" s="121"/>
      <c r="Q181" s="122"/>
    </row>
    <row r="182" spans="2:17" ht="30" customHeight="1" thickBot="1">
      <c r="B182" s="38" t="s">
        <v>87</v>
      </c>
      <c r="C182" s="120" t="s">
        <v>371</v>
      </c>
      <c r="D182" s="121"/>
      <c r="E182" s="121"/>
      <c r="F182" s="121"/>
      <c r="G182" s="121"/>
      <c r="H182" s="121"/>
      <c r="I182" s="121"/>
      <c r="J182" s="121"/>
      <c r="K182" s="121"/>
      <c r="L182" s="121"/>
      <c r="M182" s="121"/>
      <c r="N182" s="121"/>
      <c r="O182" s="121"/>
      <c r="P182" s="121"/>
      <c r="Q182" s="122"/>
    </row>
    <row r="183" spans="2:17" ht="30" customHeight="1" thickBot="1">
      <c r="B183" s="38" t="s">
        <v>76</v>
      </c>
      <c r="C183" s="120" t="s">
        <v>372</v>
      </c>
      <c r="D183" s="121"/>
      <c r="E183" s="121"/>
      <c r="F183" s="121"/>
      <c r="G183" s="121"/>
      <c r="H183" s="121"/>
      <c r="I183" s="121"/>
      <c r="J183" s="121"/>
      <c r="K183" s="121"/>
      <c r="L183" s="121"/>
      <c r="M183" s="121"/>
      <c r="N183" s="121"/>
      <c r="O183" s="121"/>
      <c r="P183" s="121"/>
      <c r="Q183" s="122"/>
    </row>
    <row r="184" spans="2:17" ht="30" customHeight="1" thickBot="1">
      <c r="B184" s="39" t="s">
        <v>77</v>
      </c>
      <c r="C184" s="123" t="s">
        <v>373</v>
      </c>
      <c r="D184" s="124"/>
      <c r="E184" s="124"/>
      <c r="F184" s="124"/>
      <c r="G184" s="124"/>
      <c r="H184" s="124"/>
      <c r="I184" s="124"/>
      <c r="J184" s="124"/>
      <c r="K184" s="124"/>
      <c r="L184" s="124"/>
      <c r="M184" s="124"/>
      <c r="N184" s="124"/>
      <c r="O184" s="124"/>
      <c r="P184" s="124"/>
      <c r="Q184" s="125"/>
    </row>
    <row r="185" spans="2:17" ht="19.5" thickTop="1"/>
  </sheetData>
  <sheetProtection algorithmName="SHA-512" hashValue="IW0fwxFl7b8qilr3G1wGgorVkkV/VG8PVw+wtr909OHGkKSen7K1G13dOoTbD4ucdTp0iC1p7TL9bJiqOfJNJg==" saltValue="5SeyofVtgkij6UCh6SuVHg==" spinCount="100000" sheet="1" objects="1" selectLockedCells="1"/>
  <mergeCells count="116">
    <mergeCell ref="Y150:AH155"/>
    <mergeCell ref="A4:B4"/>
    <mergeCell ref="D4:E4"/>
    <mergeCell ref="F4:L4"/>
    <mergeCell ref="M4:N4"/>
    <mergeCell ref="O4:R4"/>
    <mergeCell ref="AJ6:AJ7"/>
    <mergeCell ref="A8:B17"/>
    <mergeCell ref="AG6:AG7"/>
    <mergeCell ref="AH6:AH7"/>
    <mergeCell ref="T8:T17"/>
    <mergeCell ref="R6:R7"/>
    <mergeCell ref="W6:AD6"/>
    <mergeCell ref="AE6:AE7"/>
    <mergeCell ref="AF6:AF7"/>
    <mergeCell ref="A6:B7"/>
    <mergeCell ref="C6:C7"/>
    <mergeCell ref="D6:D7"/>
    <mergeCell ref="E6:E7"/>
    <mergeCell ref="F6:H6"/>
    <mergeCell ref="I6:K6"/>
    <mergeCell ref="L6:N6"/>
    <mergeCell ref="B150:C150"/>
    <mergeCell ref="D150:E150"/>
    <mergeCell ref="F150:H150"/>
    <mergeCell ref="I150:K150"/>
    <mergeCell ref="L150:N150"/>
    <mergeCell ref="O150:Q150"/>
    <mergeCell ref="A136:B147"/>
    <mergeCell ref="A22:B35"/>
    <mergeCell ref="B53:B68"/>
    <mergeCell ref="A91:A135"/>
    <mergeCell ref="B91:B110"/>
    <mergeCell ref="B111:B118"/>
    <mergeCell ref="B119:B125"/>
    <mergeCell ref="B126:B132"/>
    <mergeCell ref="A148:B148"/>
    <mergeCell ref="B36:B52"/>
    <mergeCell ref="B69:B90"/>
    <mergeCell ref="B151:C151"/>
    <mergeCell ref="D151:E151"/>
    <mergeCell ref="F151:H151"/>
    <mergeCell ref="I151:K151"/>
    <mergeCell ref="L151:N151"/>
    <mergeCell ref="O151:Q151"/>
    <mergeCell ref="B152:C152"/>
    <mergeCell ref="D152:E152"/>
    <mergeCell ref="F152:H152"/>
    <mergeCell ref="O154:Q154"/>
    <mergeCell ref="I152:K152"/>
    <mergeCell ref="L152:N152"/>
    <mergeCell ref="O152:Q152"/>
    <mergeCell ref="B153:C153"/>
    <mergeCell ref="D153:E153"/>
    <mergeCell ref="F153:H153"/>
    <mergeCell ref="I153:K153"/>
    <mergeCell ref="L153:N153"/>
    <mergeCell ref="O153:Q153"/>
    <mergeCell ref="B154:C154"/>
    <mergeCell ref="D154:E154"/>
    <mergeCell ref="F154:H154"/>
    <mergeCell ref="I154:K154"/>
    <mergeCell ref="L154:N154"/>
    <mergeCell ref="L157:N157"/>
    <mergeCell ref="O157:Q157"/>
    <mergeCell ref="O156:Q156"/>
    <mergeCell ref="B155:C155"/>
    <mergeCell ref="D155:E155"/>
    <mergeCell ref="F155:H155"/>
    <mergeCell ref="I155:K155"/>
    <mergeCell ref="L155:N155"/>
    <mergeCell ref="O155:Q155"/>
    <mergeCell ref="B156:C156"/>
    <mergeCell ref="D156:E156"/>
    <mergeCell ref="F156:H156"/>
    <mergeCell ref="I156:K156"/>
    <mergeCell ref="L156:N156"/>
    <mergeCell ref="AK6:AR6"/>
    <mergeCell ref="A1:R1"/>
    <mergeCell ref="A2:J2"/>
    <mergeCell ref="O2:Q2"/>
    <mergeCell ref="C183:Q183"/>
    <mergeCell ref="C184:Q184"/>
    <mergeCell ref="B133:B135"/>
    <mergeCell ref="C177:Q177"/>
    <mergeCell ref="C178:Q178"/>
    <mergeCell ref="C179:Q179"/>
    <mergeCell ref="C180:Q180"/>
    <mergeCell ref="C181:Q181"/>
    <mergeCell ref="C182:Q182"/>
    <mergeCell ref="B158:C158"/>
    <mergeCell ref="D158:E158"/>
    <mergeCell ref="F158:H158"/>
    <mergeCell ref="I158:K158"/>
    <mergeCell ref="L158:N158"/>
    <mergeCell ref="O158:Q158"/>
    <mergeCell ref="B157:C157"/>
    <mergeCell ref="D157:E157"/>
    <mergeCell ref="F157:H157"/>
    <mergeCell ref="I157:K157"/>
    <mergeCell ref="A36:A90"/>
    <mergeCell ref="A18:B21"/>
    <mergeCell ref="U36:U90"/>
    <mergeCell ref="T36:T90"/>
    <mergeCell ref="U6:U7"/>
    <mergeCell ref="U8:U17"/>
    <mergeCell ref="U18:U21"/>
    <mergeCell ref="U22:U35"/>
    <mergeCell ref="U91:U135"/>
    <mergeCell ref="T91:T135"/>
    <mergeCell ref="O6:Q6"/>
    <mergeCell ref="T18:T21"/>
    <mergeCell ref="T6:T7"/>
    <mergeCell ref="T22:T35"/>
    <mergeCell ref="S6:S7"/>
    <mergeCell ref="S8:S147"/>
  </mergeCells>
  <phoneticPr fontId="1"/>
  <conditionalFormatting sqref="R8:R147">
    <cfRule type="expression" dxfId="1" priority="1">
      <formula>COUNTA(F8:Q8)&gt;4</formula>
    </cfRule>
  </conditionalFormatting>
  <printOptions horizontalCentered="1"/>
  <pageMargins left="0.39370078740157483" right="0.39370078740157483" top="0.55118110236220474" bottom="0.35433070866141736" header="0.31496062992125984" footer="0.11811023622047245"/>
  <pageSetup paperSize="9" scale="96" fitToHeight="0" orientation="portrait" r:id="rId1"/>
  <rowBreaks count="1" manualBreakCount="1">
    <brk id="14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locked="0" defaultSize="0" autoFill="0" autoLine="0" autoPict="0" altText="">
                <anchor moveWithCells="1">
                  <from>
                    <xdr:col>16</xdr:col>
                    <xdr:colOff>323850</xdr:colOff>
                    <xdr:row>0</xdr:row>
                    <xdr:rowOff>219075</xdr:rowOff>
                  </from>
                  <to>
                    <xdr:col>18</xdr:col>
                    <xdr:colOff>19050</xdr:colOff>
                    <xdr:row>2</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F621D-3133-4B81-8F7E-699312708AAA}">
  <sheetPr>
    <pageSetUpPr fitToPage="1"/>
  </sheetPr>
  <dimension ref="A1:AS185"/>
  <sheetViews>
    <sheetView tabSelected="1" zoomScaleNormal="100" workbookViewId="0">
      <pane xSplit="2" ySplit="7" topLeftCell="C8" activePane="bottomRight" state="frozen"/>
      <selection pane="topRight" activeCell="C1" sqref="C1"/>
      <selection pane="bottomLeft" activeCell="A8" sqref="A8"/>
      <selection pane="bottomRight" sqref="A1:XFD1048576"/>
    </sheetView>
  </sheetViews>
  <sheetFormatPr defaultColWidth="9" defaultRowHeight="18.75"/>
  <cols>
    <col min="1" max="1" width="4.125" style="205" customWidth="1"/>
    <col min="2" max="2" width="8" style="205" customWidth="1"/>
    <col min="3" max="3" width="17.375" style="254" customWidth="1"/>
    <col min="4" max="5" width="3.5" style="205" customWidth="1"/>
    <col min="6" max="17" width="4.25" style="205" customWidth="1"/>
    <col min="18" max="18" width="3.5" style="205" customWidth="1"/>
    <col min="19" max="20" width="3.125" style="205" customWidth="1"/>
    <col min="21" max="21" width="3.25" style="205" customWidth="1"/>
    <col min="22" max="22" width="4.5" style="205" hidden="1" customWidth="1"/>
    <col min="23" max="25" width="5.125" style="205" hidden="1" customWidth="1"/>
    <col min="26" max="26" width="5.25" style="205" hidden="1" customWidth="1"/>
    <col min="27" max="27" width="5.125" style="205" hidden="1" customWidth="1"/>
    <col min="28" max="30" width="5" style="205" hidden="1" customWidth="1"/>
    <col min="31" max="34" width="4.75" style="205" hidden="1" customWidth="1"/>
    <col min="35" max="35" width="3.125" style="205" hidden="1" customWidth="1"/>
    <col min="36" max="36" width="6" style="205" hidden="1" customWidth="1"/>
    <col min="37" max="39" width="5.125" style="205" hidden="1" customWidth="1"/>
    <col min="40" max="40" width="5.25" style="205" hidden="1" customWidth="1"/>
    <col min="41" max="41" width="5.125" style="205" hidden="1" customWidth="1"/>
    <col min="42" max="42" width="5" style="205" hidden="1" customWidth="1"/>
    <col min="43" max="44" width="4.875" style="205" hidden="1" customWidth="1"/>
    <col min="45" max="45" width="4.125" style="205" hidden="1" customWidth="1"/>
    <col min="46" max="16384" width="9" style="205"/>
  </cols>
  <sheetData>
    <row r="1" spans="1:44" ht="24.75">
      <c r="A1" s="203" t="s">
        <v>265</v>
      </c>
      <c r="B1" s="203"/>
      <c r="C1" s="203"/>
      <c r="D1" s="203"/>
      <c r="E1" s="203"/>
      <c r="F1" s="203"/>
      <c r="G1" s="203"/>
      <c r="H1" s="203"/>
      <c r="I1" s="203"/>
      <c r="J1" s="203"/>
      <c r="K1" s="203"/>
      <c r="L1" s="203"/>
      <c r="M1" s="203"/>
      <c r="N1" s="203"/>
      <c r="O1" s="203"/>
      <c r="P1" s="203"/>
      <c r="Q1" s="203"/>
      <c r="R1" s="203"/>
      <c r="S1" s="204"/>
    </row>
    <row r="2" spans="1:44" ht="21.95" customHeight="1">
      <c r="A2" s="206" t="s">
        <v>133</v>
      </c>
      <c r="B2" s="206"/>
      <c r="C2" s="206"/>
      <c r="D2" s="206"/>
      <c r="E2" s="206"/>
      <c r="F2" s="206"/>
      <c r="G2" s="206"/>
      <c r="H2" s="206"/>
      <c r="I2" s="206"/>
      <c r="J2" s="206"/>
      <c r="K2" s="207"/>
      <c r="L2" s="207"/>
      <c r="M2" s="207"/>
      <c r="N2" s="207"/>
      <c r="O2" s="206" t="s">
        <v>134</v>
      </c>
      <c r="P2" s="206"/>
      <c r="Q2" s="206"/>
      <c r="R2" s="207" t="b">
        <v>0</v>
      </c>
      <c r="S2" s="207"/>
    </row>
    <row r="3" spans="1:44" ht="9" customHeight="1">
      <c r="A3" s="207"/>
      <c r="B3" s="207"/>
      <c r="C3" s="207"/>
      <c r="D3" s="207"/>
      <c r="E3" s="207"/>
      <c r="F3" s="207"/>
      <c r="G3" s="207"/>
      <c r="H3" s="207"/>
      <c r="I3" s="207"/>
      <c r="J3" s="207"/>
      <c r="K3" s="207"/>
      <c r="L3" s="207"/>
      <c r="M3" s="207"/>
      <c r="N3" s="207"/>
      <c r="O3" s="207"/>
      <c r="P3" s="207"/>
      <c r="Q3" s="207"/>
      <c r="R3" s="207"/>
      <c r="S3" s="207"/>
    </row>
    <row r="4" spans="1:44" ht="30" customHeight="1">
      <c r="A4" s="208" t="s">
        <v>106</v>
      </c>
      <c r="B4" s="208"/>
      <c r="C4" s="209">
        <v>2531000</v>
      </c>
      <c r="D4" s="208" t="s">
        <v>107</v>
      </c>
      <c r="E4" s="208"/>
      <c r="F4" s="210" t="s">
        <v>382</v>
      </c>
      <c r="G4" s="210"/>
      <c r="H4" s="210"/>
      <c r="I4" s="210"/>
      <c r="J4" s="210"/>
      <c r="K4" s="210"/>
      <c r="L4" s="210"/>
      <c r="M4" s="208" t="s">
        <v>108</v>
      </c>
      <c r="N4" s="208"/>
      <c r="O4" s="211">
        <v>45919</v>
      </c>
      <c r="P4" s="210"/>
      <c r="Q4" s="210"/>
      <c r="R4" s="210"/>
      <c r="S4" s="212"/>
    </row>
    <row r="5" spans="1:44" ht="9" customHeight="1" thickBot="1">
      <c r="A5" s="213"/>
      <c r="B5" s="213"/>
      <c r="C5" s="213"/>
      <c r="D5" s="213"/>
      <c r="E5" s="213"/>
      <c r="F5" s="213"/>
      <c r="G5" s="213"/>
      <c r="H5" s="213"/>
      <c r="I5" s="213"/>
      <c r="J5" s="213"/>
      <c r="K5" s="213"/>
      <c r="L5" s="213"/>
      <c r="M5" s="213"/>
      <c r="N5" s="213"/>
      <c r="O5" s="213"/>
      <c r="P5" s="213"/>
      <c r="Q5" s="213"/>
      <c r="R5" s="213"/>
      <c r="S5" s="207"/>
    </row>
    <row r="6" spans="1:44" ht="20.25" customHeight="1" thickTop="1" thickBot="1">
      <c r="A6" s="214" t="s">
        <v>0</v>
      </c>
      <c r="B6" s="215"/>
      <c r="C6" s="216" t="s">
        <v>23</v>
      </c>
      <c r="D6" s="217" t="s">
        <v>1</v>
      </c>
      <c r="E6" s="218" t="s">
        <v>2</v>
      </c>
      <c r="F6" s="219" t="s">
        <v>65</v>
      </c>
      <c r="G6" s="220"/>
      <c r="H6" s="220"/>
      <c r="I6" s="220" t="s">
        <v>66</v>
      </c>
      <c r="J6" s="220"/>
      <c r="K6" s="220"/>
      <c r="L6" s="220" t="s">
        <v>67</v>
      </c>
      <c r="M6" s="220"/>
      <c r="N6" s="220"/>
      <c r="O6" s="220" t="s">
        <v>68</v>
      </c>
      <c r="P6" s="220"/>
      <c r="Q6" s="220"/>
      <c r="R6" s="221" t="s">
        <v>78</v>
      </c>
      <c r="S6" s="222" t="s">
        <v>271</v>
      </c>
      <c r="T6" s="223" t="s">
        <v>183</v>
      </c>
      <c r="U6" s="224" t="s">
        <v>361</v>
      </c>
      <c r="V6" s="225"/>
      <c r="W6" s="226" t="s">
        <v>93</v>
      </c>
      <c r="X6" s="226"/>
      <c r="Y6" s="226"/>
      <c r="Z6" s="226"/>
      <c r="AA6" s="226"/>
      <c r="AB6" s="226"/>
      <c r="AC6" s="226"/>
      <c r="AD6" s="226"/>
      <c r="AE6" s="227" t="s">
        <v>65</v>
      </c>
      <c r="AF6" s="227" t="s">
        <v>66</v>
      </c>
      <c r="AG6" s="227" t="s">
        <v>67</v>
      </c>
      <c r="AH6" s="227" t="s">
        <v>68</v>
      </c>
      <c r="AJ6" s="228" t="s">
        <v>137</v>
      </c>
      <c r="AK6" s="226" t="s">
        <v>93</v>
      </c>
      <c r="AL6" s="226"/>
      <c r="AM6" s="226"/>
      <c r="AN6" s="226"/>
      <c r="AO6" s="226"/>
      <c r="AP6" s="226"/>
      <c r="AQ6" s="226"/>
      <c r="AR6" s="226"/>
    </row>
    <row r="7" spans="1:44" ht="16.5" customHeight="1" thickTop="1" thickBot="1">
      <c r="A7" s="229"/>
      <c r="B7" s="230"/>
      <c r="C7" s="231"/>
      <c r="D7" s="232"/>
      <c r="E7" s="233"/>
      <c r="F7" s="234" t="s">
        <v>63</v>
      </c>
      <c r="G7" s="235" t="s">
        <v>64</v>
      </c>
      <c r="H7" s="235" t="s">
        <v>95</v>
      </c>
      <c r="I7" s="236" t="s">
        <v>63</v>
      </c>
      <c r="J7" s="235" t="s">
        <v>64</v>
      </c>
      <c r="K7" s="235" t="s">
        <v>95</v>
      </c>
      <c r="L7" s="236" t="s">
        <v>63</v>
      </c>
      <c r="M7" s="235" t="s">
        <v>64</v>
      </c>
      <c r="N7" s="235" t="s">
        <v>95</v>
      </c>
      <c r="O7" s="236" t="s">
        <v>63</v>
      </c>
      <c r="P7" s="235" t="s">
        <v>64</v>
      </c>
      <c r="Q7" s="235" t="s">
        <v>95</v>
      </c>
      <c r="R7" s="237"/>
      <c r="S7" s="238"/>
      <c r="T7" s="239"/>
      <c r="U7" s="224"/>
      <c r="V7" s="225"/>
      <c r="W7" s="240" t="s">
        <v>70</v>
      </c>
      <c r="X7" s="240" t="s">
        <v>71</v>
      </c>
      <c r="Y7" s="240" t="s">
        <v>72</v>
      </c>
      <c r="Z7" s="240" t="s">
        <v>73</v>
      </c>
      <c r="AA7" s="240" t="s">
        <v>74</v>
      </c>
      <c r="AB7" s="240" t="s">
        <v>75</v>
      </c>
      <c r="AC7" s="241" t="s">
        <v>76</v>
      </c>
      <c r="AD7" s="240" t="s">
        <v>77</v>
      </c>
      <c r="AE7" s="227"/>
      <c r="AF7" s="227"/>
      <c r="AG7" s="227"/>
      <c r="AH7" s="227"/>
      <c r="AJ7" s="242"/>
      <c r="AK7" s="240" t="s">
        <v>70</v>
      </c>
      <c r="AL7" s="240" t="s">
        <v>71</v>
      </c>
      <c r="AM7" s="240" t="s">
        <v>72</v>
      </c>
      <c r="AN7" s="240" t="s">
        <v>73</v>
      </c>
      <c r="AO7" s="240" t="s">
        <v>74</v>
      </c>
      <c r="AP7" s="240" t="s">
        <v>75</v>
      </c>
      <c r="AQ7" s="241" t="s">
        <v>76</v>
      </c>
      <c r="AR7" s="240" t="s">
        <v>77</v>
      </c>
    </row>
    <row r="8" spans="1:44" ht="18" customHeight="1" thickTop="1" thickBot="1">
      <c r="A8" s="243" t="s">
        <v>3</v>
      </c>
      <c r="B8" s="244"/>
      <c r="C8" s="245" t="s">
        <v>381</v>
      </c>
      <c r="D8" s="246" t="s">
        <v>144</v>
      </c>
      <c r="E8" s="247">
        <v>2</v>
      </c>
      <c r="F8" s="248">
        <v>2</v>
      </c>
      <c r="G8" s="249"/>
      <c r="H8" s="246">
        <f>F8+G8</f>
        <v>2</v>
      </c>
      <c r="I8" s="249"/>
      <c r="J8" s="249"/>
      <c r="K8" s="246">
        <f>I8+J8+H8</f>
        <v>2</v>
      </c>
      <c r="L8" s="249"/>
      <c r="M8" s="249"/>
      <c r="N8" s="246">
        <f>L8+M8+K8</f>
        <v>2</v>
      </c>
      <c r="O8" s="249"/>
      <c r="P8" s="249"/>
      <c r="Q8" s="246">
        <f>O8+P8+N8</f>
        <v>2</v>
      </c>
      <c r="R8" s="250">
        <v>3</v>
      </c>
      <c r="S8" s="251" t="s">
        <v>272</v>
      </c>
      <c r="T8" s="251" t="s">
        <v>181</v>
      </c>
      <c r="U8" s="252" t="s">
        <v>362</v>
      </c>
      <c r="V8" s="253"/>
      <c r="W8" s="240">
        <v>2</v>
      </c>
      <c r="X8" s="240">
        <v>1</v>
      </c>
      <c r="Y8" s="240"/>
      <c r="Z8" s="240"/>
      <c r="AA8" s="240"/>
      <c r="AB8" s="240"/>
      <c r="AC8" s="241"/>
      <c r="AD8" s="240"/>
      <c r="AE8" s="241">
        <f>IF(ISBLANK(R8),0,IFERROR(VLOOKUP(R8,$W$150:$X$155,2,FALSE),0))*H8</f>
        <v>170</v>
      </c>
      <c r="AF8" s="241">
        <f>IF(ISBLANK(R8),0,IFERROR(VLOOKUP(R8,$W$150:$X$155,2,FALSE),0))*K8</f>
        <v>170</v>
      </c>
      <c r="AG8" s="241">
        <f>IF(ISBLANK(R8),0,IFERROR(VLOOKUP(R8,$W$150:$X$155,2,FALSE),0))*N8</f>
        <v>170</v>
      </c>
      <c r="AH8" s="241">
        <f>IF(ISBLANK(R8),0,IFERROR(VLOOKUP(R8,$W$150:$X$155,2,FALSE),0))*Q8</f>
        <v>170</v>
      </c>
      <c r="AJ8" s="254">
        <f>IF(OR(D8="○",D8="△1",D8="△2",D8="△3"),1,0)</f>
        <v>1</v>
      </c>
      <c r="AK8" s="240">
        <f>IF(ISBLANK(W8),"",1)</f>
        <v>1</v>
      </c>
      <c r="AL8" s="240">
        <f t="shared" ref="AL8:AR23" si="0">IF(ISBLANK(X8),"",1)</f>
        <v>1</v>
      </c>
      <c r="AM8" s="240" t="str">
        <f t="shared" si="0"/>
        <v/>
      </c>
      <c r="AN8" s="240" t="str">
        <f t="shared" si="0"/>
        <v/>
      </c>
      <c r="AO8" s="240" t="str">
        <f t="shared" si="0"/>
        <v/>
      </c>
      <c r="AP8" s="240" t="str">
        <f t="shared" si="0"/>
        <v/>
      </c>
      <c r="AQ8" s="240" t="str">
        <f t="shared" si="0"/>
        <v/>
      </c>
      <c r="AR8" s="240" t="str">
        <f t="shared" si="0"/>
        <v/>
      </c>
    </row>
    <row r="9" spans="1:44" ht="18" customHeight="1" thickTop="1" thickBot="1">
      <c r="A9" s="255"/>
      <c r="B9" s="256"/>
      <c r="C9" s="257"/>
      <c r="D9" s="258" t="s">
        <v>144</v>
      </c>
      <c r="E9" s="259"/>
      <c r="F9" s="260"/>
      <c r="G9" s="261"/>
      <c r="H9" s="258">
        <f t="shared" ref="H9:H93" si="1">F9+G9</f>
        <v>0</v>
      </c>
      <c r="I9" s="261"/>
      <c r="J9" s="261"/>
      <c r="K9" s="258">
        <f t="shared" ref="K9:K93" si="2">I9+J9+H9</f>
        <v>0</v>
      </c>
      <c r="L9" s="261"/>
      <c r="M9" s="261"/>
      <c r="N9" s="258">
        <f t="shared" ref="N9:N93" si="3">L9+M9+K9</f>
        <v>0</v>
      </c>
      <c r="O9" s="261"/>
      <c r="P9" s="261"/>
      <c r="Q9" s="258">
        <f t="shared" ref="Q9:Q93" si="4">O9+P9+N9</f>
        <v>0</v>
      </c>
      <c r="R9" s="262"/>
      <c r="S9" s="263"/>
      <c r="T9" s="263"/>
      <c r="U9" s="252"/>
      <c r="V9" s="253"/>
      <c r="W9" s="240">
        <v>2</v>
      </c>
      <c r="X9" s="240">
        <v>1</v>
      </c>
      <c r="Y9" s="240"/>
      <c r="Z9" s="240"/>
      <c r="AA9" s="240"/>
      <c r="AB9" s="240"/>
      <c r="AC9" s="241"/>
      <c r="AD9" s="240"/>
      <c r="AE9" s="241">
        <f t="shared" ref="AE9:AE72" si="5">IF(ISBLANK(R9),0,IFERROR(VLOOKUP(R9,$W$150:$X$155,2,FALSE),0))*H9</f>
        <v>0</v>
      </c>
      <c r="AF9" s="241">
        <f t="shared" ref="AF9:AF72" si="6">IF(ISBLANK(R9),0,IFERROR(VLOOKUP(R9,$W$150:$X$155,2,FALSE),0))*K9</f>
        <v>0</v>
      </c>
      <c r="AG9" s="241">
        <f t="shared" ref="AG9:AG72" si="7">IF(ISBLANK(R9),0,IFERROR(VLOOKUP(R9,$W$150:$X$155,2,FALSE),0))*N9</f>
        <v>0</v>
      </c>
      <c r="AH9" s="241">
        <f t="shared" ref="AH9:AH72" si="8">IF(ISBLANK(R9),0,IFERROR(VLOOKUP(R9,$W$150:$X$155,2,FALSE),0))*Q9</f>
        <v>0</v>
      </c>
      <c r="AJ9" s="254">
        <f t="shared" ref="AJ9:AJ72" si="9">IF(OR(D9="○",D9="△1",D9="△2",D9="△3"),1,0)</f>
        <v>1</v>
      </c>
      <c r="AK9" s="240">
        <f t="shared" ref="AK9:AK17" si="10">IF(ISBLANK(W9),"",1)</f>
        <v>1</v>
      </c>
      <c r="AL9" s="240">
        <f t="shared" si="0"/>
        <v>1</v>
      </c>
      <c r="AM9" s="240" t="str">
        <f t="shared" si="0"/>
        <v/>
      </c>
      <c r="AN9" s="240" t="str">
        <f t="shared" si="0"/>
        <v/>
      </c>
      <c r="AO9" s="240" t="str">
        <f t="shared" si="0"/>
        <v/>
      </c>
      <c r="AP9" s="240" t="str">
        <f t="shared" si="0"/>
        <v/>
      </c>
      <c r="AQ9" s="240" t="str">
        <f t="shared" si="0"/>
        <v/>
      </c>
      <c r="AR9" s="240" t="str">
        <f t="shared" si="0"/>
        <v/>
      </c>
    </row>
    <row r="10" spans="1:44" ht="18" customHeight="1" thickTop="1" thickBot="1">
      <c r="A10" s="255"/>
      <c r="B10" s="256"/>
      <c r="C10" s="257"/>
      <c r="D10" s="258" t="s">
        <v>144</v>
      </c>
      <c r="E10" s="259"/>
      <c r="F10" s="260"/>
      <c r="G10" s="261"/>
      <c r="H10" s="258">
        <f t="shared" si="1"/>
        <v>0</v>
      </c>
      <c r="I10" s="261"/>
      <c r="J10" s="261"/>
      <c r="K10" s="258">
        <f t="shared" si="2"/>
        <v>0</v>
      </c>
      <c r="L10" s="261"/>
      <c r="M10" s="261"/>
      <c r="N10" s="258">
        <f t="shared" si="3"/>
        <v>0</v>
      </c>
      <c r="O10" s="261"/>
      <c r="P10" s="261"/>
      <c r="Q10" s="258">
        <f t="shared" si="4"/>
        <v>0</v>
      </c>
      <c r="R10" s="262"/>
      <c r="S10" s="263"/>
      <c r="T10" s="263"/>
      <c r="U10" s="252"/>
      <c r="V10" s="253"/>
      <c r="W10" s="240">
        <v>2</v>
      </c>
      <c r="X10" s="240">
        <v>1</v>
      </c>
      <c r="Y10" s="240"/>
      <c r="Z10" s="240"/>
      <c r="AA10" s="240"/>
      <c r="AB10" s="240"/>
      <c r="AC10" s="241"/>
      <c r="AD10" s="240"/>
      <c r="AE10" s="241">
        <f t="shared" si="5"/>
        <v>0</v>
      </c>
      <c r="AF10" s="241">
        <f t="shared" si="6"/>
        <v>0</v>
      </c>
      <c r="AG10" s="241">
        <f t="shared" si="7"/>
        <v>0</v>
      </c>
      <c r="AH10" s="241">
        <f t="shared" si="8"/>
        <v>0</v>
      </c>
      <c r="AJ10" s="254">
        <f t="shared" si="9"/>
        <v>1</v>
      </c>
      <c r="AK10" s="240">
        <f t="shared" si="10"/>
        <v>1</v>
      </c>
      <c r="AL10" s="240">
        <f t="shared" si="0"/>
        <v>1</v>
      </c>
      <c r="AM10" s="240" t="str">
        <f t="shared" si="0"/>
        <v/>
      </c>
      <c r="AN10" s="240" t="str">
        <f t="shared" si="0"/>
        <v/>
      </c>
      <c r="AO10" s="240" t="str">
        <f t="shared" si="0"/>
        <v/>
      </c>
      <c r="AP10" s="240" t="str">
        <f t="shared" si="0"/>
        <v/>
      </c>
      <c r="AQ10" s="240" t="str">
        <f t="shared" si="0"/>
        <v/>
      </c>
      <c r="AR10" s="240" t="str">
        <f t="shared" si="0"/>
        <v/>
      </c>
    </row>
    <row r="11" spans="1:44" ht="18" customHeight="1" thickTop="1" thickBot="1">
      <c r="A11" s="255"/>
      <c r="B11" s="256"/>
      <c r="C11" s="257"/>
      <c r="D11" s="258" t="s">
        <v>144</v>
      </c>
      <c r="E11" s="259"/>
      <c r="F11" s="260"/>
      <c r="G11" s="261"/>
      <c r="H11" s="258">
        <f t="shared" si="1"/>
        <v>0</v>
      </c>
      <c r="I11" s="261"/>
      <c r="J11" s="261"/>
      <c r="K11" s="258">
        <f t="shared" si="2"/>
        <v>0</v>
      </c>
      <c r="L11" s="261"/>
      <c r="M11" s="261"/>
      <c r="N11" s="258">
        <f t="shared" si="3"/>
        <v>0</v>
      </c>
      <c r="O11" s="261"/>
      <c r="P11" s="261"/>
      <c r="Q11" s="258">
        <f t="shared" si="4"/>
        <v>0</v>
      </c>
      <c r="R11" s="262"/>
      <c r="S11" s="263"/>
      <c r="T11" s="263"/>
      <c r="U11" s="252"/>
      <c r="V11" s="253"/>
      <c r="W11" s="240">
        <v>2</v>
      </c>
      <c r="X11" s="240">
        <v>1</v>
      </c>
      <c r="Y11" s="240"/>
      <c r="Z11" s="240"/>
      <c r="AA11" s="240"/>
      <c r="AB11" s="240"/>
      <c r="AC11" s="241"/>
      <c r="AD11" s="240"/>
      <c r="AE11" s="241">
        <f t="shared" si="5"/>
        <v>0</v>
      </c>
      <c r="AF11" s="241">
        <f t="shared" si="6"/>
        <v>0</v>
      </c>
      <c r="AG11" s="241">
        <f t="shared" si="7"/>
        <v>0</v>
      </c>
      <c r="AH11" s="241">
        <f t="shared" si="8"/>
        <v>0</v>
      </c>
      <c r="AJ11" s="254">
        <f t="shared" si="9"/>
        <v>1</v>
      </c>
      <c r="AK11" s="240">
        <f t="shared" si="10"/>
        <v>1</v>
      </c>
      <c r="AL11" s="240">
        <f t="shared" si="0"/>
        <v>1</v>
      </c>
      <c r="AM11" s="240" t="str">
        <f t="shared" si="0"/>
        <v/>
      </c>
      <c r="AN11" s="240" t="str">
        <f t="shared" si="0"/>
        <v/>
      </c>
      <c r="AO11" s="240" t="str">
        <f t="shared" si="0"/>
        <v/>
      </c>
      <c r="AP11" s="240" t="str">
        <f t="shared" si="0"/>
        <v/>
      </c>
      <c r="AQ11" s="240" t="str">
        <f t="shared" si="0"/>
        <v/>
      </c>
      <c r="AR11" s="240" t="str">
        <f t="shared" si="0"/>
        <v/>
      </c>
    </row>
    <row r="12" spans="1:44" ht="18" customHeight="1" thickTop="1" thickBot="1">
      <c r="A12" s="255"/>
      <c r="B12" s="256"/>
      <c r="C12" s="257"/>
      <c r="D12" s="258" t="s">
        <v>144</v>
      </c>
      <c r="E12" s="259"/>
      <c r="F12" s="260"/>
      <c r="G12" s="261"/>
      <c r="H12" s="258">
        <f t="shared" si="1"/>
        <v>0</v>
      </c>
      <c r="I12" s="261"/>
      <c r="J12" s="261"/>
      <c r="K12" s="258">
        <f t="shared" si="2"/>
        <v>0</v>
      </c>
      <c r="L12" s="261"/>
      <c r="M12" s="261"/>
      <c r="N12" s="258">
        <f t="shared" si="3"/>
        <v>0</v>
      </c>
      <c r="O12" s="261"/>
      <c r="P12" s="261"/>
      <c r="Q12" s="258">
        <f t="shared" si="4"/>
        <v>0</v>
      </c>
      <c r="R12" s="262"/>
      <c r="S12" s="263"/>
      <c r="T12" s="263"/>
      <c r="U12" s="252"/>
      <c r="V12" s="253"/>
      <c r="W12" s="240">
        <v>2</v>
      </c>
      <c r="X12" s="240">
        <v>1</v>
      </c>
      <c r="Y12" s="240"/>
      <c r="Z12" s="240"/>
      <c r="AA12" s="240"/>
      <c r="AB12" s="240"/>
      <c r="AC12" s="241"/>
      <c r="AD12" s="240"/>
      <c r="AE12" s="241">
        <f t="shared" si="5"/>
        <v>0</v>
      </c>
      <c r="AF12" s="241">
        <f t="shared" si="6"/>
        <v>0</v>
      </c>
      <c r="AG12" s="241">
        <f t="shared" si="7"/>
        <v>0</v>
      </c>
      <c r="AH12" s="241">
        <f t="shared" si="8"/>
        <v>0</v>
      </c>
      <c r="AJ12" s="254">
        <f t="shared" si="9"/>
        <v>1</v>
      </c>
      <c r="AK12" s="240">
        <f t="shared" si="10"/>
        <v>1</v>
      </c>
      <c r="AL12" s="240">
        <f t="shared" si="0"/>
        <v>1</v>
      </c>
      <c r="AM12" s="240" t="str">
        <f t="shared" si="0"/>
        <v/>
      </c>
      <c r="AN12" s="240" t="str">
        <f t="shared" si="0"/>
        <v/>
      </c>
      <c r="AO12" s="240" t="str">
        <f t="shared" si="0"/>
        <v/>
      </c>
      <c r="AP12" s="240" t="str">
        <f t="shared" si="0"/>
        <v/>
      </c>
      <c r="AQ12" s="240" t="str">
        <f t="shared" si="0"/>
        <v/>
      </c>
      <c r="AR12" s="240" t="str">
        <f t="shared" si="0"/>
        <v/>
      </c>
    </row>
    <row r="13" spans="1:44" ht="18" customHeight="1" thickTop="1" thickBot="1">
      <c r="A13" s="255"/>
      <c r="B13" s="256"/>
      <c r="C13" s="257"/>
      <c r="D13" s="258" t="str">
        <f>IF(ISBLANK(C13),"",IF(SUM($E$8:$E12)+E13&lt;=10,"○",""))</f>
        <v/>
      </c>
      <c r="E13" s="259"/>
      <c r="F13" s="260"/>
      <c r="G13" s="261"/>
      <c r="H13" s="258">
        <f t="shared" si="1"/>
        <v>0</v>
      </c>
      <c r="I13" s="261"/>
      <c r="J13" s="261"/>
      <c r="K13" s="258">
        <f t="shared" si="2"/>
        <v>0</v>
      </c>
      <c r="L13" s="261"/>
      <c r="M13" s="261"/>
      <c r="N13" s="258">
        <f t="shared" si="3"/>
        <v>0</v>
      </c>
      <c r="O13" s="261"/>
      <c r="P13" s="261"/>
      <c r="Q13" s="258">
        <v>0</v>
      </c>
      <c r="R13" s="262"/>
      <c r="S13" s="263"/>
      <c r="T13" s="263"/>
      <c r="U13" s="252"/>
      <c r="V13" s="253"/>
      <c r="W13" s="240">
        <v>2</v>
      </c>
      <c r="X13" s="240">
        <v>1</v>
      </c>
      <c r="Y13" s="240"/>
      <c r="Z13" s="240"/>
      <c r="AA13" s="240"/>
      <c r="AB13" s="240"/>
      <c r="AC13" s="241"/>
      <c r="AD13" s="240"/>
      <c r="AE13" s="241">
        <f t="shared" si="5"/>
        <v>0</v>
      </c>
      <c r="AF13" s="241">
        <f t="shared" si="6"/>
        <v>0</v>
      </c>
      <c r="AG13" s="241">
        <f t="shared" si="7"/>
        <v>0</v>
      </c>
      <c r="AH13" s="241">
        <f t="shared" si="8"/>
        <v>0</v>
      </c>
      <c r="AJ13" s="254">
        <f t="shared" si="9"/>
        <v>0</v>
      </c>
      <c r="AK13" s="240">
        <f t="shared" si="10"/>
        <v>1</v>
      </c>
      <c r="AL13" s="240">
        <f t="shared" si="0"/>
        <v>1</v>
      </c>
      <c r="AM13" s="240" t="str">
        <f t="shared" si="0"/>
        <v/>
      </c>
      <c r="AN13" s="240" t="str">
        <f t="shared" si="0"/>
        <v/>
      </c>
      <c r="AO13" s="240" t="str">
        <f t="shared" si="0"/>
        <v/>
      </c>
      <c r="AP13" s="240" t="str">
        <f t="shared" si="0"/>
        <v/>
      </c>
      <c r="AQ13" s="240" t="str">
        <f t="shared" si="0"/>
        <v/>
      </c>
      <c r="AR13" s="240" t="str">
        <f t="shared" si="0"/>
        <v/>
      </c>
    </row>
    <row r="14" spans="1:44" ht="18" customHeight="1" thickTop="1" thickBot="1">
      <c r="A14" s="255"/>
      <c r="B14" s="256"/>
      <c r="C14" s="257"/>
      <c r="D14" s="258" t="str">
        <f>IF(ISBLANK(C14),"",IF(SUM($E$8:$E13)+E14&lt;=10,"○",""))</f>
        <v/>
      </c>
      <c r="E14" s="259"/>
      <c r="F14" s="260"/>
      <c r="G14" s="261"/>
      <c r="H14" s="258">
        <f t="shared" si="1"/>
        <v>0</v>
      </c>
      <c r="I14" s="261"/>
      <c r="J14" s="261"/>
      <c r="K14" s="258">
        <f t="shared" si="2"/>
        <v>0</v>
      </c>
      <c r="L14" s="261"/>
      <c r="M14" s="261"/>
      <c r="N14" s="258">
        <f t="shared" si="3"/>
        <v>0</v>
      </c>
      <c r="O14" s="261"/>
      <c r="P14" s="261"/>
      <c r="Q14" s="258">
        <f t="shared" si="4"/>
        <v>0</v>
      </c>
      <c r="R14" s="262"/>
      <c r="S14" s="263"/>
      <c r="T14" s="263"/>
      <c r="U14" s="252"/>
      <c r="V14" s="253"/>
      <c r="W14" s="240">
        <v>2</v>
      </c>
      <c r="X14" s="240">
        <v>1</v>
      </c>
      <c r="Y14" s="240"/>
      <c r="Z14" s="240"/>
      <c r="AA14" s="240"/>
      <c r="AB14" s="240"/>
      <c r="AC14" s="241"/>
      <c r="AD14" s="240"/>
      <c r="AE14" s="241">
        <f t="shared" si="5"/>
        <v>0</v>
      </c>
      <c r="AF14" s="241">
        <f t="shared" si="6"/>
        <v>0</v>
      </c>
      <c r="AG14" s="241">
        <f t="shared" si="7"/>
        <v>0</v>
      </c>
      <c r="AH14" s="241">
        <f t="shared" si="8"/>
        <v>0</v>
      </c>
      <c r="AJ14" s="254">
        <f t="shared" si="9"/>
        <v>0</v>
      </c>
      <c r="AK14" s="240">
        <f t="shared" si="10"/>
        <v>1</v>
      </c>
      <c r="AL14" s="240">
        <f t="shared" si="0"/>
        <v>1</v>
      </c>
      <c r="AM14" s="240" t="str">
        <f t="shared" si="0"/>
        <v/>
      </c>
      <c r="AN14" s="240" t="str">
        <f t="shared" si="0"/>
        <v/>
      </c>
      <c r="AO14" s="240" t="str">
        <f t="shared" si="0"/>
        <v/>
      </c>
      <c r="AP14" s="240" t="str">
        <f t="shared" si="0"/>
        <v/>
      </c>
      <c r="AQ14" s="240" t="str">
        <f t="shared" si="0"/>
        <v/>
      </c>
      <c r="AR14" s="240" t="str">
        <f t="shared" si="0"/>
        <v/>
      </c>
    </row>
    <row r="15" spans="1:44" ht="18" customHeight="1" thickTop="1" thickBot="1">
      <c r="A15" s="255"/>
      <c r="B15" s="256"/>
      <c r="C15" s="257"/>
      <c r="D15" s="258" t="str">
        <f>IF(ISBLANK(C15),"",IF(SUM($E$8:$E14)+E15&lt;=10,"○",""))</f>
        <v/>
      </c>
      <c r="E15" s="259"/>
      <c r="F15" s="260"/>
      <c r="G15" s="261"/>
      <c r="H15" s="258">
        <f t="shared" si="1"/>
        <v>0</v>
      </c>
      <c r="I15" s="261"/>
      <c r="J15" s="261"/>
      <c r="K15" s="258">
        <f t="shared" si="2"/>
        <v>0</v>
      </c>
      <c r="L15" s="261"/>
      <c r="M15" s="261"/>
      <c r="N15" s="258">
        <f t="shared" si="3"/>
        <v>0</v>
      </c>
      <c r="O15" s="261"/>
      <c r="P15" s="261"/>
      <c r="Q15" s="258">
        <f t="shared" si="4"/>
        <v>0</v>
      </c>
      <c r="R15" s="262"/>
      <c r="S15" s="263"/>
      <c r="T15" s="263"/>
      <c r="U15" s="252"/>
      <c r="V15" s="253"/>
      <c r="W15" s="240">
        <v>2</v>
      </c>
      <c r="X15" s="240">
        <v>1</v>
      </c>
      <c r="Y15" s="240"/>
      <c r="Z15" s="240"/>
      <c r="AA15" s="240"/>
      <c r="AB15" s="240"/>
      <c r="AC15" s="241"/>
      <c r="AD15" s="240"/>
      <c r="AE15" s="241">
        <f t="shared" si="5"/>
        <v>0</v>
      </c>
      <c r="AF15" s="241">
        <f t="shared" si="6"/>
        <v>0</v>
      </c>
      <c r="AG15" s="241">
        <f t="shared" si="7"/>
        <v>0</v>
      </c>
      <c r="AH15" s="241">
        <f t="shared" si="8"/>
        <v>0</v>
      </c>
      <c r="AJ15" s="254">
        <f t="shared" si="9"/>
        <v>0</v>
      </c>
      <c r="AK15" s="240">
        <f t="shared" si="10"/>
        <v>1</v>
      </c>
      <c r="AL15" s="240">
        <f t="shared" si="0"/>
        <v>1</v>
      </c>
      <c r="AM15" s="240" t="str">
        <f t="shared" si="0"/>
        <v/>
      </c>
      <c r="AN15" s="240" t="str">
        <f t="shared" si="0"/>
        <v/>
      </c>
      <c r="AO15" s="240" t="str">
        <f t="shared" si="0"/>
        <v/>
      </c>
      <c r="AP15" s="240" t="str">
        <f t="shared" si="0"/>
        <v/>
      </c>
      <c r="AQ15" s="240" t="str">
        <f t="shared" si="0"/>
        <v/>
      </c>
      <c r="AR15" s="240" t="str">
        <f t="shared" si="0"/>
        <v/>
      </c>
    </row>
    <row r="16" spans="1:44" ht="18" customHeight="1" thickTop="1" thickBot="1">
      <c r="A16" s="255"/>
      <c r="B16" s="256"/>
      <c r="C16" s="257"/>
      <c r="D16" s="258" t="str">
        <f>IF(ISBLANK(C16),"",IF(SUM($E$8:$E15)+E16&lt;=10,"○",""))</f>
        <v/>
      </c>
      <c r="E16" s="259"/>
      <c r="F16" s="260"/>
      <c r="G16" s="261"/>
      <c r="H16" s="258">
        <f t="shared" si="1"/>
        <v>0</v>
      </c>
      <c r="I16" s="261"/>
      <c r="J16" s="261"/>
      <c r="K16" s="258">
        <f t="shared" si="2"/>
        <v>0</v>
      </c>
      <c r="L16" s="261"/>
      <c r="M16" s="261"/>
      <c r="N16" s="258">
        <f t="shared" si="3"/>
        <v>0</v>
      </c>
      <c r="O16" s="261"/>
      <c r="P16" s="261"/>
      <c r="Q16" s="258">
        <f t="shared" si="4"/>
        <v>0</v>
      </c>
      <c r="R16" s="262"/>
      <c r="S16" s="263"/>
      <c r="T16" s="263"/>
      <c r="U16" s="252"/>
      <c r="V16" s="253"/>
      <c r="W16" s="240">
        <v>2</v>
      </c>
      <c r="X16" s="240">
        <v>1</v>
      </c>
      <c r="Y16" s="240"/>
      <c r="Z16" s="240"/>
      <c r="AA16" s="240"/>
      <c r="AB16" s="240"/>
      <c r="AC16" s="241"/>
      <c r="AD16" s="240"/>
      <c r="AE16" s="241">
        <f t="shared" si="5"/>
        <v>0</v>
      </c>
      <c r="AF16" s="241">
        <f t="shared" si="6"/>
        <v>0</v>
      </c>
      <c r="AG16" s="241">
        <f t="shared" si="7"/>
        <v>0</v>
      </c>
      <c r="AH16" s="241">
        <f t="shared" si="8"/>
        <v>0</v>
      </c>
      <c r="AJ16" s="254">
        <f t="shared" si="9"/>
        <v>0</v>
      </c>
      <c r="AK16" s="240">
        <f t="shared" si="10"/>
        <v>1</v>
      </c>
      <c r="AL16" s="240">
        <f t="shared" si="0"/>
        <v>1</v>
      </c>
      <c r="AM16" s="240" t="str">
        <f t="shared" si="0"/>
        <v/>
      </c>
      <c r="AN16" s="240" t="str">
        <f t="shared" si="0"/>
        <v/>
      </c>
      <c r="AO16" s="240" t="str">
        <f t="shared" si="0"/>
        <v/>
      </c>
      <c r="AP16" s="240" t="str">
        <f t="shared" si="0"/>
        <v/>
      </c>
      <c r="AQ16" s="240" t="str">
        <f t="shared" si="0"/>
        <v/>
      </c>
      <c r="AR16" s="240" t="str">
        <f t="shared" si="0"/>
        <v/>
      </c>
    </row>
    <row r="17" spans="1:44" ht="18" customHeight="1" thickTop="1" thickBot="1">
      <c r="A17" s="255"/>
      <c r="B17" s="256"/>
      <c r="C17" s="264"/>
      <c r="D17" s="265" t="str">
        <f>IF(ISBLANK(C17),"",IF(SUM($E$8:$E16)+E17&lt;=10,"○",""))</f>
        <v/>
      </c>
      <c r="E17" s="266"/>
      <c r="F17" s="267"/>
      <c r="G17" s="268"/>
      <c r="H17" s="265">
        <f t="shared" si="1"/>
        <v>0</v>
      </c>
      <c r="I17" s="268"/>
      <c r="J17" s="268"/>
      <c r="K17" s="265">
        <f t="shared" si="2"/>
        <v>0</v>
      </c>
      <c r="L17" s="268"/>
      <c r="M17" s="268"/>
      <c r="N17" s="265">
        <f t="shared" si="3"/>
        <v>0</v>
      </c>
      <c r="O17" s="268"/>
      <c r="P17" s="268"/>
      <c r="Q17" s="265">
        <f t="shared" si="4"/>
        <v>0</v>
      </c>
      <c r="R17" s="269"/>
      <c r="S17" s="263"/>
      <c r="T17" s="270"/>
      <c r="U17" s="252"/>
      <c r="V17" s="253"/>
      <c r="W17" s="240">
        <v>2</v>
      </c>
      <c r="X17" s="240">
        <v>1</v>
      </c>
      <c r="Y17" s="240"/>
      <c r="Z17" s="240"/>
      <c r="AA17" s="240"/>
      <c r="AB17" s="240"/>
      <c r="AC17" s="241"/>
      <c r="AD17" s="240"/>
      <c r="AE17" s="241">
        <f t="shared" si="5"/>
        <v>0</v>
      </c>
      <c r="AF17" s="241">
        <f t="shared" si="6"/>
        <v>0</v>
      </c>
      <c r="AG17" s="241">
        <f t="shared" si="7"/>
        <v>0</v>
      </c>
      <c r="AH17" s="241">
        <f t="shared" si="8"/>
        <v>0</v>
      </c>
      <c r="AJ17" s="254">
        <f t="shared" si="9"/>
        <v>0</v>
      </c>
      <c r="AK17" s="240">
        <f t="shared" si="10"/>
        <v>1</v>
      </c>
      <c r="AL17" s="240">
        <f t="shared" si="0"/>
        <v>1</v>
      </c>
      <c r="AM17" s="240" t="str">
        <f t="shared" si="0"/>
        <v/>
      </c>
      <c r="AN17" s="240" t="str">
        <f t="shared" si="0"/>
        <v/>
      </c>
      <c r="AO17" s="240" t="str">
        <f t="shared" si="0"/>
        <v/>
      </c>
      <c r="AP17" s="240" t="str">
        <f t="shared" si="0"/>
        <v/>
      </c>
      <c r="AQ17" s="240" t="str">
        <f t="shared" si="0"/>
        <v/>
      </c>
      <c r="AR17" s="240" t="str">
        <f t="shared" si="0"/>
        <v/>
      </c>
    </row>
    <row r="18" spans="1:44" ht="18" customHeight="1" thickTop="1" thickBot="1">
      <c r="A18" s="214" t="s">
        <v>5</v>
      </c>
      <c r="B18" s="215"/>
      <c r="C18" s="271" t="s">
        <v>149</v>
      </c>
      <c r="D18" s="246" t="s">
        <v>145</v>
      </c>
      <c r="E18" s="272">
        <v>0.5</v>
      </c>
      <c r="F18" s="248">
        <v>0.5</v>
      </c>
      <c r="G18" s="249"/>
      <c r="H18" s="246">
        <f t="shared" si="1"/>
        <v>0.5</v>
      </c>
      <c r="I18" s="249"/>
      <c r="J18" s="249"/>
      <c r="K18" s="246">
        <f t="shared" si="2"/>
        <v>0.5</v>
      </c>
      <c r="L18" s="249"/>
      <c r="M18" s="249"/>
      <c r="N18" s="246">
        <f t="shared" si="3"/>
        <v>0.5</v>
      </c>
      <c r="O18" s="249"/>
      <c r="P18" s="249"/>
      <c r="Q18" s="246">
        <f t="shared" si="4"/>
        <v>0.5</v>
      </c>
      <c r="R18" s="273">
        <v>4</v>
      </c>
      <c r="S18" s="263"/>
      <c r="T18" s="251" t="s">
        <v>182</v>
      </c>
      <c r="U18" s="252" t="s">
        <v>363</v>
      </c>
      <c r="V18" s="253"/>
      <c r="W18" s="240"/>
      <c r="X18" s="240"/>
      <c r="Y18" s="240"/>
      <c r="Z18" s="240"/>
      <c r="AA18" s="240"/>
      <c r="AB18" s="240"/>
      <c r="AC18" s="241"/>
      <c r="AD18" s="240"/>
      <c r="AE18" s="241">
        <f t="shared" si="5"/>
        <v>47.5</v>
      </c>
      <c r="AF18" s="241">
        <f t="shared" si="6"/>
        <v>47.5</v>
      </c>
      <c r="AG18" s="241">
        <f t="shared" si="7"/>
        <v>47.5</v>
      </c>
      <c r="AH18" s="241">
        <f t="shared" si="8"/>
        <v>47.5</v>
      </c>
      <c r="AJ18" s="254">
        <f t="shared" si="9"/>
        <v>0</v>
      </c>
      <c r="AK18" s="240" t="str">
        <f>IF(ISBLANK(W18),"",1)</f>
        <v/>
      </c>
      <c r="AL18" s="240" t="str">
        <f t="shared" si="0"/>
        <v/>
      </c>
      <c r="AM18" s="240" t="str">
        <f t="shared" si="0"/>
        <v/>
      </c>
      <c r="AN18" s="240" t="str">
        <f t="shared" si="0"/>
        <v/>
      </c>
      <c r="AO18" s="240" t="str">
        <f t="shared" si="0"/>
        <v/>
      </c>
      <c r="AP18" s="240" t="str">
        <f t="shared" si="0"/>
        <v/>
      </c>
      <c r="AQ18" s="240" t="str">
        <f t="shared" si="0"/>
        <v/>
      </c>
      <c r="AR18" s="240" t="str">
        <f t="shared" si="0"/>
        <v/>
      </c>
    </row>
    <row r="19" spans="1:44" ht="18" customHeight="1" thickTop="1" thickBot="1">
      <c r="A19" s="274"/>
      <c r="B19" s="275"/>
      <c r="C19" s="276" t="s">
        <v>148</v>
      </c>
      <c r="D19" s="277" t="s">
        <v>145</v>
      </c>
      <c r="E19" s="278">
        <v>0.5</v>
      </c>
      <c r="F19" s="279">
        <v>0.5</v>
      </c>
      <c r="G19" s="280"/>
      <c r="H19" s="258">
        <f t="shared" si="1"/>
        <v>0.5</v>
      </c>
      <c r="I19" s="280"/>
      <c r="J19" s="280"/>
      <c r="K19" s="258">
        <f t="shared" si="2"/>
        <v>0.5</v>
      </c>
      <c r="L19" s="280"/>
      <c r="M19" s="280"/>
      <c r="N19" s="258">
        <f t="shared" si="3"/>
        <v>0.5</v>
      </c>
      <c r="O19" s="280"/>
      <c r="P19" s="280"/>
      <c r="Q19" s="258">
        <f t="shared" si="4"/>
        <v>0.5</v>
      </c>
      <c r="R19" s="262">
        <v>4</v>
      </c>
      <c r="S19" s="263"/>
      <c r="T19" s="263"/>
      <c r="U19" s="252"/>
      <c r="V19" s="253"/>
      <c r="W19" s="240"/>
      <c r="X19" s="240"/>
      <c r="Y19" s="240"/>
      <c r="Z19" s="240"/>
      <c r="AA19" s="240"/>
      <c r="AB19" s="240"/>
      <c r="AC19" s="241"/>
      <c r="AD19" s="240"/>
      <c r="AE19" s="241">
        <f t="shared" si="5"/>
        <v>47.5</v>
      </c>
      <c r="AF19" s="241">
        <f t="shared" si="6"/>
        <v>47.5</v>
      </c>
      <c r="AG19" s="241">
        <f t="shared" si="7"/>
        <v>47.5</v>
      </c>
      <c r="AH19" s="241">
        <f t="shared" si="8"/>
        <v>47.5</v>
      </c>
      <c r="AJ19" s="254">
        <f t="shared" si="9"/>
        <v>0</v>
      </c>
      <c r="AK19" s="240" t="str">
        <f t="shared" ref="AK19:AK21" si="11">IF(ISBLANK(W19),"",1)</f>
        <v/>
      </c>
      <c r="AL19" s="240" t="str">
        <f t="shared" si="0"/>
        <v/>
      </c>
      <c r="AM19" s="240" t="str">
        <f t="shared" si="0"/>
        <v/>
      </c>
      <c r="AN19" s="240" t="str">
        <f t="shared" si="0"/>
        <v/>
      </c>
      <c r="AO19" s="240" t="str">
        <f t="shared" si="0"/>
        <v/>
      </c>
      <c r="AP19" s="240" t="str">
        <f t="shared" si="0"/>
        <v/>
      </c>
      <c r="AQ19" s="240" t="str">
        <f t="shared" si="0"/>
        <v/>
      </c>
      <c r="AR19" s="240" t="str">
        <f t="shared" si="0"/>
        <v/>
      </c>
    </row>
    <row r="20" spans="1:44" ht="18" customHeight="1" thickTop="1" thickBot="1">
      <c r="A20" s="274"/>
      <c r="B20" s="275"/>
      <c r="C20" s="276" t="s">
        <v>150</v>
      </c>
      <c r="D20" s="277" t="s">
        <v>145</v>
      </c>
      <c r="E20" s="278">
        <v>0.5</v>
      </c>
      <c r="F20" s="279"/>
      <c r="G20" s="280"/>
      <c r="H20" s="258">
        <f t="shared" si="1"/>
        <v>0</v>
      </c>
      <c r="I20" s="280"/>
      <c r="J20" s="280"/>
      <c r="K20" s="258">
        <f t="shared" si="2"/>
        <v>0</v>
      </c>
      <c r="L20" s="280"/>
      <c r="M20" s="280"/>
      <c r="N20" s="258">
        <f t="shared" si="3"/>
        <v>0</v>
      </c>
      <c r="O20" s="280"/>
      <c r="P20" s="280"/>
      <c r="Q20" s="258">
        <f t="shared" si="4"/>
        <v>0</v>
      </c>
      <c r="R20" s="262"/>
      <c r="S20" s="263"/>
      <c r="T20" s="263"/>
      <c r="U20" s="252"/>
      <c r="V20" s="253"/>
      <c r="W20" s="240"/>
      <c r="X20" s="240"/>
      <c r="Y20" s="240"/>
      <c r="Z20" s="240"/>
      <c r="AA20" s="240"/>
      <c r="AB20" s="240"/>
      <c r="AC20" s="241"/>
      <c r="AD20" s="240"/>
      <c r="AE20" s="241">
        <f t="shared" si="5"/>
        <v>0</v>
      </c>
      <c r="AF20" s="241">
        <f t="shared" si="6"/>
        <v>0</v>
      </c>
      <c r="AG20" s="241">
        <f t="shared" si="7"/>
        <v>0</v>
      </c>
      <c r="AH20" s="241">
        <f t="shared" si="8"/>
        <v>0</v>
      </c>
      <c r="AJ20" s="254">
        <f t="shared" si="9"/>
        <v>0</v>
      </c>
      <c r="AK20" s="240" t="str">
        <f t="shared" si="11"/>
        <v/>
      </c>
      <c r="AL20" s="240" t="str">
        <f t="shared" si="0"/>
        <v/>
      </c>
      <c r="AM20" s="240" t="str">
        <f t="shared" si="0"/>
        <v/>
      </c>
      <c r="AN20" s="240" t="str">
        <f t="shared" si="0"/>
        <v/>
      </c>
      <c r="AO20" s="240" t="str">
        <f t="shared" si="0"/>
        <v/>
      </c>
      <c r="AP20" s="240" t="str">
        <f t="shared" si="0"/>
        <v/>
      </c>
      <c r="AQ20" s="240" t="str">
        <f t="shared" si="0"/>
        <v/>
      </c>
      <c r="AR20" s="240" t="str">
        <f t="shared" si="0"/>
        <v/>
      </c>
    </row>
    <row r="21" spans="1:44" ht="18" customHeight="1" thickTop="1" thickBot="1">
      <c r="A21" s="229"/>
      <c r="B21" s="230"/>
      <c r="C21" s="281" t="s">
        <v>151</v>
      </c>
      <c r="D21" s="282" t="s">
        <v>145</v>
      </c>
      <c r="E21" s="283">
        <v>0.5</v>
      </c>
      <c r="F21" s="284"/>
      <c r="G21" s="285"/>
      <c r="H21" s="282">
        <f t="shared" si="1"/>
        <v>0</v>
      </c>
      <c r="I21" s="285"/>
      <c r="J21" s="285"/>
      <c r="K21" s="282">
        <f t="shared" si="2"/>
        <v>0</v>
      </c>
      <c r="L21" s="285"/>
      <c r="M21" s="285"/>
      <c r="N21" s="282">
        <f t="shared" si="3"/>
        <v>0</v>
      </c>
      <c r="O21" s="285"/>
      <c r="P21" s="285"/>
      <c r="Q21" s="282">
        <f t="shared" si="4"/>
        <v>0</v>
      </c>
      <c r="R21" s="286"/>
      <c r="S21" s="263"/>
      <c r="T21" s="270"/>
      <c r="U21" s="252"/>
      <c r="V21" s="253"/>
      <c r="W21" s="240"/>
      <c r="X21" s="240"/>
      <c r="Y21" s="240"/>
      <c r="Z21" s="240"/>
      <c r="AA21" s="240"/>
      <c r="AB21" s="240"/>
      <c r="AC21" s="241"/>
      <c r="AD21" s="240"/>
      <c r="AE21" s="241">
        <f t="shared" si="5"/>
        <v>0</v>
      </c>
      <c r="AF21" s="241">
        <f t="shared" si="6"/>
        <v>0</v>
      </c>
      <c r="AG21" s="241">
        <f t="shared" si="7"/>
        <v>0</v>
      </c>
      <c r="AH21" s="241">
        <f t="shared" si="8"/>
        <v>0</v>
      </c>
      <c r="AJ21" s="254">
        <f t="shared" si="9"/>
        <v>0</v>
      </c>
      <c r="AK21" s="240" t="str">
        <f t="shared" si="11"/>
        <v/>
      </c>
      <c r="AL21" s="240" t="str">
        <f t="shared" si="0"/>
        <v/>
      </c>
      <c r="AM21" s="240" t="str">
        <f t="shared" si="0"/>
        <v/>
      </c>
      <c r="AN21" s="240" t="str">
        <f t="shared" si="0"/>
        <v/>
      </c>
      <c r="AO21" s="240" t="str">
        <f t="shared" si="0"/>
        <v/>
      </c>
      <c r="AP21" s="240" t="str">
        <f t="shared" si="0"/>
        <v/>
      </c>
      <c r="AQ21" s="240" t="str">
        <f t="shared" si="0"/>
        <v/>
      </c>
      <c r="AR21" s="240" t="str">
        <f t="shared" si="0"/>
        <v/>
      </c>
    </row>
    <row r="22" spans="1:44" ht="18" customHeight="1" thickTop="1" thickBot="1">
      <c r="A22" s="243" t="s">
        <v>6</v>
      </c>
      <c r="B22" s="244"/>
      <c r="C22" s="287" t="s">
        <v>7</v>
      </c>
      <c r="D22" s="258" t="s">
        <v>144</v>
      </c>
      <c r="E22" s="288">
        <v>1</v>
      </c>
      <c r="F22" s="260">
        <v>1</v>
      </c>
      <c r="G22" s="261"/>
      <c r="H22" s="258">
        <f t="shared" si="1"/>
        <v>1</v>
      </c>
      <c r="I22" s="261"/>
      <c r="J22" s="261"/>
      <c r="K22" s="258">
        <f t="shared" si="2"/>
        <v>1</v>
      </c>
      <c r="L22" s="261"/>
      <c r="M22" s="261"/>
      <c r="N22" s="258">
        <f t="shared" si="3"/>
        <v>1</v>
      </c>
      <c r="O22" s="261"/>
      <c r="P22" s="261"/>
      <c r="Q22" s="258">
        <f t="shared" si="4"/>
        <v>1</v>
      </c>
      <c r="R22" s="289">
        <v>2</v>
      </c>
      <c r="S22" s="263"/>
      <c r="T22" s="251" t="str">
        <f>IF($R$2=TRUE,"○※４単位ずつの８単位","○４単位を含む６単位")</f>
        <v>○４単位を含む６単位</v>
      </c>
      <c r="U22" s="252" t="str">
        <f>IF($R$2=TRUE,"○４単位、※８単位の12単位","○４単位を含む８単位")</f>
        <v>○４単位を含む８単位</v>
      </c>
      <c r="V22" s="253"/>
      <c r="W22" s="240">
        <v>1</v>
      </c>
      <c r="X22" s="240"/>
      <c r="Y22" s="240"/>
      <c r="Z22" s="240"/>
      <c r="AA22" s="240"/>
      <c r="AB22" s="240">
        <v>2</v>
      </c>
      <c r="AC22" s="241"/>
      <c r="AD22" s="240"/>
      <c r="AE22" s="241">
        <f t="shared" si="5"/>
        <v>75</v>
      </c>
      <c r="AF22" s="241">
        <f t="shared" si="6"/>
        <v>75</v>
      </c>
      <c r="AG22" s="241">
        <f t="shared" si="7"/>
        <v>75</v>
      </c>
      <c r="AH22" s="241">
        <f t="shared" si="8"/>
        <v>75</v>
      </c>
      <c r="AJ22" s="254">
        <f t="shared" si="9"/>
        <v>1</v>
      </c>
      <c r="AK22" s="240">
        <f>IF(ISBLANK(W22),"",1)</f>
        <v>1</v>
      </c>
      <c r="AL22" s="240" t="str">
        <f t="shared" si="0"/>
        <v/>
      </c>
      <c r="AM22" s="240" t="str">
        <f t="shared" si="0"/>
        <v/>
      </c>
      <c r="AN22" s="240" t="str">
        <f t="shared" si="0"/>
        <v/>
      </c>
      <c r="AO22" s="240" t="str">
        <f t="shared" si="0"/>
        <v/>
      </c>
      <c r="AP22" s="240">
        <f t="shared" si="0"/>
        <v>1</v>
      </c>
      <c r="AQ22" s="240" t="str">
        <f t="shared" si="0"/>
        <v/>
      </c>
      <c r="AR22" s="240" t="str">
        <f t="shared" si="0"/>
        <v/>
      </c>
    </row>
    <row r="23" spans="1:44" ht="18" customHeight="1" thickTop="1" thickBot="1">
      <c r="A23" s="255"/>
      <c r="B23" s="256"/>
      <c r="C23" s="287" t="s">
        <v>105</v>
      </c>
      <c r="D23" s="258" t="s">
        <v>144</v>
      </c>
      <c r="E23" s="288">
        <v>1</v>
      </c>
      <c r="F23" s="260"/>
      <c r="G23" s="261"/>
      <c r="H23" s="258">
        <f t="shared" si="1"/>
        <v>0</v>
      </c>
      <c r="I23" s="261"/>
      <c r="J23" s="261"/>
      <c r="K23" s="258">
        <f t="shared" si="2"/>
        <v>0</v>
      </c>
      <c r="L23" s="261"/>
      <c r="M23" s="261"/>
      <c r="N23" s="258">
        <f t="shared" si="3"/>
        <v>0</v>
      </c>
      <c r="O23" s="261"/>
      <c r="P23" s="261"/>
      <c r="Q23" s="258">
        <f t="shared" si="4"/>
        <v>0</v>
      </c>
      <c r="R23" s="262"/>
      <c r="S23" s="263"/>
      <c r="T23" s="263"/>
      <c r="U23" s="252"/>
      <c r="V23" s="253"/>
      <c r="W23" s="240">
        <v>1</v>
      </c>
      <c r="X23" s="240"/>
      <c r="Y23" s="240"/>
      <c r="Z23" s="240"/>
      <c r="AA23" s="240"/>
      <c r="AB23" s="240">
        <v>2</v>
      </c>
      <c r="AC23" s="241"/>
      <c r="AD23" s="240"/>
      <c r="AE23" s="241">
        <f t="shared" si="5"/>
        <v>0</v>
      </c>
      <c r="AF23" s="241">
        <f t="shared" si="6"/>
        <v>0</v>
      </c>
      <c r="AG23" s="241">
        <f t="shared" si="7"/>
        <v>0</v>
      </c>
      <c r="AH23" s="241">
        <f t="shared" si="8"/>
        <v>0</v>
      </c>
      <c r="AJ23" s="254">
        <f t="shared" si="9"/>
        <v>1</v>
      </c>
      <c r="AK23" s="240">
        <f t="shared" ref="AK23:AR38" si="12">IF(ISBLANK(W23),"",1)</f>
        <v>1</v>
      </c>
      <c r="AL23" s="240" t="str">
        <f t="shared" si="0"/>
        <v/>
      </c>
      <c r="AM23" s="240" t="str">
        <f t="shared" si="0"/>
        <v/>
      </c>
      <c r="AN23" s="240" t="str">
        <f t="shared" si="0"/>
        <v/>
      </c>
      <c r="AO23" s="240" t="str">
        <f t="shared" si="0"/>
        <v/>
      </c>
      <c r="AP23" s="240">
        <f t="shared" si="0"/>
        <v>1</v>
      </c>
      <c r="AQ23" s="240" t="str">
        <f t="shared" si="0"/>
        <v/>
      </c>
      <c r="AR23" s="240" t="str">
        <f t="shared" si="0"/>
        <v/>
      </c>
    </row>
    <row r="24" spans="1:44" ht="18" customHeight="1" thickTop="1" thickBot="1">
      <c r="A24" s="255"/>
      <c r="B24" s="256"/>
      <c r="C24" s="287" t="s">
        <v>138</v>
      </c>
      <c r="D24" s="258" t="s">
        <v>144</v>
      </c>
      <c r="E24" s="288">
        <v>0.5</v>
      </c>
      <c r="F24" s="260">
        <v>0.5</v>
      </c>
      <c r="G24" s="261"/>
      <c r="H24" s="258">
        <f t="shared" si="1"/>
        <v>0.5</v>
      </c>
      <c r="I24" s="261"/>
      <c r="J24" s="261"/>
      <c r="K24" s="258">
        <f t="shared" si="2"/>
        <v>0.5</v>
      </c>
      <c r="L24" s="261"/>
      <c r="M24" s="261"/>
      <c r="N24" s="258">
        <f t="shared" si="3"/>
        <v>0.5</v>
      </c>
      <c r="O24" s="261"/>
      <c r="P24" s="261"/>
      <c r="Q24" s="258">
        <f t="shared" si="4"/>
        <v>0.5</v>
      </c>
      <c r="R24" s="262">
        <v>3</v>
      </c>
      <c r="S24" s="263"/>
      <c r="T24" s="263"/>
      <c r="U24" s="252"/>
      <c r="V24" s="253"/>
      <c r="W24" s="240">
        <v>1</v>
      </c>
      <c r="X24" s="240"/>
      <c r="Y24" s="240"/>
      <c r="Z24" s="240"/>
      <c r="AA24" s="240"/>
      <c r="AB24" s="240">
        <v>2</v>
      </c>
      <c r="AC24" s="241"/>
      <c r="AD24" s="240"/>
      <c r="AE24" s="241">
        <f t="shared" si="5"/>
        <v>42.5</v>
      </c>
      <c r="AF24" s="241">
        <f t="shared" si="6"/>
        <v>42.5</v>
      </c>
      <c r="AG24" s="241">
        <f t="shared" si="7"/>
        <v>42.5</v>
      </c>
      <c r="AH24" s="241">
        <f t="shared" si="8"/>
        <v>42.5</v>
      </c>
      <c r="AJ24" s="254">
        <f t="shared" si="9"/>
        <v>1</v>
      </c>
      <c r="AK24" s="240">
        <f t="shared" si="12"/>
        <v>1</v>
      </c>
      <c r="AL24" s="240" t="str">
        <f t="shared" si="12"/>
        <v/>
      </c>
      <c r="AM24" s="240" t="str">
        <f t="shared" si="12"/>
        <v/>
      </c>
      <c r="AN24" s="240" t="str">
        <f t="shared" si="12"/>
        <v/>
      </c>
      <c r="AO24" s="240" t="str">
        <f t="shared" si="12"/>
        <v/>
      </c>
      <c r="AP24" s="240">
        <f t="shared" si="12"/>
        <v>1</v>
      </c>
      <c r="AQ24" s="240" t="str">
        <f t="shared" si="12"/>
        <v/>
      </c>
      <c r="AR24" s="240" t="str">
        <f t="shared" si="12"/>
        <v/>
      </c>
    </row>
    <row r="25" spans="1:44" ht="18" customHeight="1" thickTop="1" thickBot="1">
      <c r="A25" s="255"/>
      <c r="B25" s="256"/>
      <c r="C25" s="287" t="s">
        <v>139</v>
      </c>
      <c r="D25" s="258" t="s">
        <v>144</v>
      </c>
      <c r="E25" s="288">
        <v>0.5</v>
      </c>
      <c r="F25" s="260">
        <v>0.5</v>
      </c>
      <c r="G25" s="261"/>
      <c r="H25" s="258">
        <f t="shared" si="1"/>
        <v>0.5</v>
      </c>
      <c r="I25" s="261"/>
      <c r="J25" s="261"/>
      <c r="K25" s="258">
        <f t="shared" si="2"/>
        <v>0.5</v>
      </c>
      <c r="L25" s="261"/>
      <c r="M25" s="261"/>
      <c r="N25" s="258">
        <f t="shared" si="3"/>
        <v>0.5</v>
      </c>
      <c r="O25" s="261"/>
      <c r="P25" s="261"/>
      <c r="Q25" s="258">
        <f t="shared" si="4"/>
        <v>0.5</v>
      </c>
      <c r="R25" s="262">
        <v>3</v>
      </c>
      <c r="S25" s="263"/>
      <c r="T25" s="263"/>
      <c r="U25" s="252"/>
      <c r="V25" s="253"/>
      <c r="W25" s="240">
        <v>1</v>
      </c>
      <c r="X25" s="240"/>
      <c r="Y25" s="240"/>
      <c r="Z25" s="240"/>
      <c r="AA25" s="240"/>
      <c r="AB25" s="240">
        <v>2</v>
      </c>
      <c r="AC25" s="241"/>
      <c r="AD25" s="240"/>
      <c r="AE25" s="241">
        <f t="shared" si="5"/>
        <v>42.5</v>
      </c>
      <c r="AF25" s="241">
        <f t="shared" si="6"/>
        <v>42.5</v>
      </c>
      <c r="AG25" s="241">
        <f t="shared" si="7"/>
        <v>42.5</v>
      </c>
      <c r="AH25" s="241">
        <f t="shared" si="8"/>
        <v>42.5</v>
      </c>
      <c r="AJ25" s="254">
        <f t="shared" si="9"/>
        <v>1</v>
      </c>
      <c r="AK25" s="240">
        <f t="shared" si="12"/>
        <v>1</v>
      </c>
      <c r="AL25" s="240" t="str">
        <f t="shared" si="12"/>
        <v/>
      </c>
      <c r="AM25" s="240" t="str">
        <f t="shared" si="12"/>
        <v/>
      </c>
      <c r="AN25" s="240" t="str">
        <f t="shared" si="12"/>
        <v/>
      </c>
      <c r="AO25" s="240" t="str">
        <f t="shared" si="12"/>
        <v/>
      </c>
      <c r="AP25" s="240">
        <f t="shared" si="12"/>
        <v>1</v>
      </c>
      <c r="AQ25" s="240" t="str">
        <f t="shared" si="12"/>
        <v/>
      </c>
      <c r="AR25" s="240" t="str">
        <f t="shared" si="12"/>
        <v/>
      </c>
    </row>
    <row r="26" spans="1:44" ht="18" customHeight="1" thickTop="1" thickBot="1">
      <c r="A26" s="255"/>
      <c r="B26" s="256"/>
      <c r="C26" s="287" t="s">
        <v>140</v>
      </c>
      <c r="D26" s="258" t="s">
        <v>144</v>
      </c>
      <c r="E26" s="288">
        <v>0.5</v>
      </c>
      <c r="F26" s="260"/>
      <c r="G26" s="261"/>
      <c r="H26" s="258">
        <f t="shared" si="1"/>
        <v>0</v>
      </c>
      <c r="I26" s="261"/>
      <c r="J26" s="261"/>
      <c r="K26" s="258">
        <f t="shared" si="2"/>
        <v>0</v>
      </c>
      <c r="L26" s="261"/>
      <c r="M26" s="261"/>
      <c r="N26" s="258">
        <f t="shared" si="3"/>
        <v>0</v>
      </c>
      <c r="O26" s="261"/>
      <c r="P26" s="261"/>
      <c r="Q26" s="258">
        <f t="shared" si="4"/>
        <v>0</v>
      </c>
      <c r="R26" s="262"/>
      <c r="S26" s="263"/>
      <c r="T26" s="263"/>
      <c r="U26" s="252"/>
      <c r="V26" s="253"/>
      <c r="W26" s="240">
        <v>1</v>
      </c>
      <c r="X26" s="240"/>
      <c r="Y26" s="240"/>
      <c r="Z26" s="240"/>
      <c r="AA26" s="240"/>
      <c r="AB26" s="240">
        <v>2</v>
      </c>
      <c r="AC26" s="241"/>
      <c r="AD26" s="240"/>
      <c r="AE26" s="241">
        <f t="shared" si="5"/>
        <v>0</v>
      </c>
      <c r="AF26" s="241">
        <f t="shared" si="6"/>
        <v>0</v>
      </c>
      <c r="AG26" s="241">
        <f t="shared" si="7"/>
        <v>0</v>
      </c>
      <c r="AH26" s="241">
        <f t="shared" si="8"/>
        <v>0</v>
      </c>
      <c r="AJ26" s="254">
        <f t="shared" si="9"/>
        <v>1</v>
      </c>
      <c r="AK26" s="240">
        <f t="shared" si="12"/>
        <v>1</v>
      </c>
      <c r="AL26" s="240" t="str">
        <f t="shared" si="12"/>
        <v/>
      </c>
      <c r="AM26" s="240" t="str">
        <f t="shared" si="12"/>
        <v/>
      </c>
      <c r="AN26" s="240" t="str">
        <f t="shared" si="12"/>
        <v/>
      </c>
      <c r="AO26" s="240" t="str">
        <f t="shared" si="12"/>
        <v/>
      </c>
      <c r="AP26" s="240">
        <f t="shared" si="12"/>
        <v>1</v>
      </c>
      <c r="AQ26" s="240" t="str">
        <f t="shared" si="12"/>
        <v/>
      </c>
      <c r="AR26" s="240" t="str">
        <f t="shared" si="12"/>
        <v/>
      </c>
    </row>
    <row r="27" spans="1:44" ht="18" customHeight="1" thickTop="1" thickBot="1">
      <c r="A27" s="255"/>
      <c r="B27" s="256"/>
      <c r="C27" s="287" t="s">
        <v>141</v>
      </c>
      <c r="D27" s="258" t="s">
        <v>144</v>
      </c>
      <c r="E27" s="288">
        <v>0.5</v>
      </c>
      <c r="F27" s="260"/>
      <c r="G27" s="261"/>
      <c r="H27" s="258">
        <f t="shared" si="1"/>
        <v>0</v>
      </c>
      <c r="I27" s="261"/>
      <c r="J27" s="261"/>
      <c r="K27" s="258">
        <f t="shared" si="2"/>
        <v>0</v>
      </c>
      <c r="L27" s="261"/>
      <c r="M27" s="261"/>
      <c r="N27" s="258">
        <f t="shared" si="3"/>
        <v>0</v>
      </c>
      <c r="O27" s="261"/>
      <c r="P27" s="261"/>
      <c r="Q27" s="258">
        <f t="shared" si="4"/>
        <v>0</v>
      </c>
      <c r="R27" s="262"/>
      <c r="S27" s="263"/>
      <c r="T27" s="263"/>
      <c r="U27" s="252"/>
      <c r="V27" s="253"/>
      <c r="W27" s="240">
        <v>1</v>
      </c>
      <c r="X27" s="240"/>
      <c r="Y27" s="240"/>
      <c r="Z27" s="240"/>
      <c r="AA27" s="240"/>
      <c r="AB27" s="240">
        <v>2</v>
      </c>
      <c r="AC27" s="241"/>
      <c r="AD27" s="240"/>
      <c r="AE27" s="241">
        <f t="shared" si="5"/>
        <v>0</v>
      </c>
      <c r="AF27" s="241">
        <f t="shared" si="6"/>
        <v>0</v>
      </c>
      <c r="AG27" s="241">
        <f t="shared" si="7"/>
        <v>0</v>
      </c>
      <c r="AH27" s="241">
        <f t="shared" si="8"/>
        <v>0</v>
      </c>
      <c r="AJ27" s="254">
        <f t="shared" si="9"/>
        <v>1</v>
      </c>
      <c r="AK27" s="240">
        <f t="shared" si="12"/>
        <v>1</v>
      </c>
      <c r="AL27" s="240" t="str">
        <f t="shared" si="12"/>
        <v/>
      </c>
      <c r="AM27" s="240" t="str">
        <f t="shared" si="12"/>
        <v/>
      </c>
      <c r="AN27" s="240" t="str">
        <f t="shared" si="12"/>
        <v/>
      </c>
      <c r="AO27" s="240" t="str">
        <f t="shared" si="12"/>
        <v/>
      </c>
      <c r="AP27" s="240">
        <f t="shared" si="12"/>
        <v>1</v>
      </c>
      <c r="AQ27" s="240" t="str">
        <f t="shared" si="12"/>
        <v/>
      </c>
      <c r="AR27" s="240" t="str">
        <f t="shared" si="12"/>
        <v/>
      </c>
    </row>
    <row r="28" spans="1:44" ht="18" customHeight="1" thickTop="1" thickBot="1">
      <c r="A28" s="255"/>
      <c r="B28" s="256"/>
      <c r="C28" s="257"/>
      <c r="D28" s="258" t="str">
        <f>IF($R$2=TRUE,"※","")</f>
        <v/>
      </c>
      <c r="E28" s="259"/>
      <c r="F28" s="260"/>
      <c r="G28" s="261"/>
      <c r="H28" s="258">
        <f t="shared" si="1"/>
        <v>0</v>
      </c>
      <c r="I28" s="261"/>
      <c r="J28" s="261"/>
      <c r="K28" s="258">
        <f>I28+J28+H28</f>
        <v>0</v>
      </c>
      <c r="L28" s="261"/>
      <c r="M28" s="261"/>
      <c r="N28" s="258">
        <f>L28+M28+K28</f>
        <v>0</v>
      </c>
      <c r="O28" s="261"/>
      <c r="P28" s="261"/>
      <c r="Q28" s="258">
        <f t="shared" si="4"/>
        <v>0</v>
      </c>
      <c r="R28" s="262"/>
      <c r="S28" s="263"/>
      <c r="T28" s="263"/>
      <c r="U28" s="252"/>
      <c r="V28" s="253"/>
      <c r="W28" s="240">
        <v>1</v>
      </c>
      <c r="X28" s="240"/>
      <c r="Y28" s="240"/>
      <c r="Z28" s="240"/>
      <c r="AA28" s="240"/>
      <c r="AB28" s="240">
        <v>2</v>
      </c>
      <c r="AC28" s="241"/>
      <c r="AD28" s="240"/>
      <c r="AE28" s="241">
        <f t="shared" si="5"/>
        <v>0</v>
      </c>
      <c r="AF28" s="241">
        <f t="shared" si="6"/>
        <v>0</v>
      </c>
      <c r="AG28" s="241">
        <f t="shared" si="7"/>
        <v>0</v>
      </c>
      <c r="AH28" s="241">
        <f t="shared" si="8"/>
        <v>0</v>
      </c>
      <c r="AJ28" s="254">
        <f t="shared" si="9"/>
        <v>0</v>
      </c>
      <c r="AK28" s="240">
        <f t="shared" si="12"/>
        <v>1</v>
      </c>
      <c r="AL28" s="240" t="str">
        <f t="shared" si="12"/>
        <v/>
      </c>
      <c r="AM28" s="240" t="str">
        <f t="shared" si="12"/>
        <v/>
      </c>
      <c r="AN28" s="240" t="str">
        <f t="shared" si="12"/>
        <v/>
      </c>
      <c r="AO28" s="240" t="str">
        <f t="shared" si="12"/>
        <v/>
      </c>
      <c r="AP28" s="240">
        <f t="shared" si="12"/>
        <v>1</v>
      </c>
      <c r="AQ28" s="240" t="str">
        <f t="shared" si="12"/>
        <v/>
      </c>
      <c r="AR28" s="240" t="str">
        <f t="shared" si="12"/>
        <v/>
      </c>
    </row>
    <row r="29" spans="1:44" ht="18" customHeight="1" thickTop="1" thickBot="1">
      <c r="A29" s="255"/>
      <c r="B29" s="256"/>
      <c r="C29" s="257"/>
      <c r="D29" s="258" t="str">
        <f t="shared" ref="D29:D35" si="13">IF($R$2=TRUE,"※","")</f>
        <v/>
      </c>
      <c r="E29" s="259"/>
      <c r="F29" s="260"/>
      <c r="G29" s="261"/>
      <c r="H29" s="258">
        <f t="shared" si="1"/>
        <v>0</v>
      </c>
      <c r="I29" s="261"/>
      <c r="J29" s="261"/>
      <c r="K29" s="258">
        <f t="shared" ref="K29:K34" si="14">I29+J29+H29</f>
        <v>0</v>
      </c>
      <c r="L29" s="261"/>
      <c r="M29" s="261"/>
      <c r="N29" s="258">
        <f t="shared" ref="N29:N34" si="15">L29+M29+K29</f>
        <v>0</v>
      </c>
      <c r="O29" s="261"/>
      <c r="P29" s="261"/>
      <c r="Q29" s="258">
        <f t="shared" si="4"/>
        <v>0</v>
      </c>
      <c r="R29" s="262"/>
      <c r="S29" s="263"/>
      <c r="T29" s="263"/>
      <c r="U29" s="252"/>
      <c r="V29" s="253"/>
      <c r="W29" s="240">
        <v>1</v>
      </c>
      <c r="X29" s="240"/>
      <c r="Y29" s="240"/>
      <c r="Z29" s="240"/>
      <c r="AA29" s="240"/>
      <c r="AB29" s="240">
        <v>2</v>
      </c>
      <c r="AC29" s="241"/>
      <c r="AD29" s="240"/>
      <c r="AE29" s="241">
        <f t="shared" si="5"/>
        <v>0</v>
      </c>
      <c r="AF29" s="241">
        <f t="shared" si="6"/>
        <v>0</v>
      </c>
      <c r="AG29" s="241">
        <f t="shared" si="7"/>
        <v>0</v>
      </c>
      <c r="AH29" s="241">
        <f t="shared" si="8"/>
        <v>0</v>
      </c>
      <c r="AJ29" s="254">
        <f t="shared" si="9"/>
        <v>0</v>
      </c>
      <c r="AK29" s="240">
        <f t="shared" si="12"/>
        <v>1</v>
      </c>
      <c r="AL29" s="240" t="str">
        <f t="shared" si="12"/>
        <v/>
      </c>
      <c r="AM29" s="240" t="str">
        <f t="shared" si="12"/>
        <v/>
      </c>
      <c r="AN29" s="240" t="str">
        <f t="shared" si="12"/>
        <v/>
      </c>
      <c r="AO29" s="240" t="str">
        <f t="shared" si="12"/>
        <v/>
      </c>
      <c r="AP29" s="240">
        <f t="shared" si="12"/>
        <v>1</v>
      </c>
      <c r="AQ29" s="240" t="str">
        <f t="shared" si="12"/>
        <v/>
      </c>
      <c r="AR29" s="240" t="str">
        <f t="shared" si="12"/>
        <v/>
      </c>
    </row>
    <row r="30" spans="1:44" ht="18" customHeight="1" thickTop="1" thickBot="1">
      <c r="A30" s="255"/>
      <c r="B30" s="256"/>
      <c r="C30" s="257"/>
      <c r="D30" s="258" t="str">
        <f t="shared" si="13"/>
        <v/>
      </c>
      <c r="E30" s="259"/>
      <c r="F30" s="260"/>
      <c r="G30" s="261"/>
      <c r="H30" s="258">
        <f t="shared" si="1"/>
        <v>0</v>
      </c>
      <c r="I30" s="261"/>
      <c r="J30" s="261"/>
      <c r="K30" s="258">
        <f t="shared" si="14"/>
        <v>0</v>
      </c>
      <c r="L30" s="261"/>
      <c r="M30" s="261"/>
      <c r="N30" s="258">
        <f t="shared" si="15"/>
        <v>0</v>
      </c>
      <c r="O30" s="261"/>
      <c r="P30" s="261"/>
      <c r="Q30" s="258">
        <f t="shared" si="4"/>
        <v>0</v>
      </c>
      <c r="R30" s="262"/>
      <c r="S30" s="263"/>
      <c r="T30" s="263"/>
      <c r="U30" s="252"/>
      <c r="V30" s="253"/>
      <c r="W30" s="240">
        <v>1</v>
      </c>
      <c r="X30" s="240"/>
      <c r="Y30" s="240"/>
      <c r="Z30" s="240"/>
      <c r="AA30" s="240"/>
      <c r="AB30" s="240">
        <v>2</v>
      </c>
      <c r="AC30" s="241"/>
      <c r="AD30" s="240"/>
      <c r="AE30" s="241">
        <f t="shared" si="5"/>
        <v>0</v>
      </c>
      <c r="AF30" s="241">
        <f t="shared" si="6"/>
        <v>0</v>
      </c>
      <c r="AG30" s="241">
        <f t="shared" si="7"/>
        <v>0</v>
      </c>
      <c r="AH30" s="241">
        <f t="shared" si="8"/>
        <v>0</v>
      </c>
      <c r="AJ30" s="254">
        <f t="shared" si="9"/>
        <v>0</v>
      </c>
      <c r="AK30" s="240">
        <f t="shared" si="12"/>
        <v>1</v>
      </c>
      <c r="AL30" s="240" t="str">
        <f t="shared" si="12"/>
        <v/>
      </c>
      <c r="AM30" s="240" t="str">
        <f t="shared" si="12"/>
        <v/>
      </c>
      <c r="AN30" s="240" t="str">
        <f t="shared" si="12"/>
        <v/>
      </c>
      <c r="AO30" s="240" t="str">
        <f t="shared" si="12"/>
        <v/>
      </c>
      <c r="AP30" s="240">
        <f t="shared" si="12"/>
        <v>1</v>
      </c>
      <c r="AQ30" s="240" t="str">
        <f t="shared" si="12"/>
        <v/>
      </c>
      <c r="AR30" s="240" t="str">
        <f t="shared" si="12"/>
        <v/>
      </c>
    </row>
    <row r="31" spans="1:44" ht="18" customHeight="1" thickTop="1" thickBot="1">
      <c r="A31" s="255"/>
      <c r="B31" s="256"/>
      <c r="C31" s="257"/>
      <c r="D31" s="258" t="str">
        <f t="shared" si="13"/>
        <v/>
      </c>
      <c r="E31" s="259"/>
      <c r="F31" s="260"/>
      <c r="G31" s="261"/>
      <c r="H31" s="258">
        <f t="shared" si="1"/>
        <v>0</v>
      </c>
      <c r="I31" s="261"/>
      <c r="J31" s="261"/>
      <c r="K31" s="258">
        <f t="shared" si="14"/>
        <v>0</v>
      </c>
      <c r="L31" s="261"/>
      <c r="M31" s="261"/>
      <c r="N31" s="258">
        <f t="shared" si="15"/>
        <v>0</v>
      </c>
      <c r="O31" s="261"/>
      <c r="P31" s="261"/>
      <c r="Q31" s="258">
        <f t="shared" si="4"/>
        <v>0</v>
      </c>
      <c r="R31" s="262"/>
      <c r="S31" s="263"/>
      <c r="T31" s="263"/>
      <c r="U31" s="252"/>
      <c r="V31" s="253"/>
      <c r="W31" s="240">
        <v>1</v>
      </c>
      <c r="X31" s="240"/>
      <c r="Y31" s="240"/>
      <c r="Z31" s="240"/>
      <c r="AA31" s="240"/>
      <c r="AB31" s="240">
        <v>2</v>
      </c>
      <c r="AC31" s="241"/>
      <c r="AD31" s="240"/>
      <c r="AE31" s="241">
        <f t="shared" si="5"/>
        <v>0</v>
      </c>
      <c r="AF31" s="241">
        <f t="shared" si="6"/>
        <v>0</v>
      </c>
      <c r="AG31" s="241">
        <f t="shared" si="7"/>
        <v>0</v>
      </c>
      <c r="AH31" s="241">
        <f t="shared" si="8"/>
        <v>0</v>
      </c>
      <c r="AJ31" s="254">
        <f t="shared" si="9"/>
        <v>0</v>
      </c>
      <c r="AK31" s="240">
        <f t="shared" si="12"/>
        <v>1</v>
      </c>
      <c r="AL31" s="240" t="str">
        <f t="shared" si="12"/>
        <v/>
      </c>
      <c r="AM31" s="240" t="str">
        <f t="shared" si="12"/>
        <v/>
      </c>
      <c r="AN31" s="240" t="str">
        <f t="shared" si="12"/>
        <v/>
      </c>
      <c r="AO31" s="240" t="str">
        <f t="shared" si="12"/>
        <v/>
      </c>
      <c r="AP31" s="240">
        <f t="shared" si="12"/>
        <v>1</v>
      </c>
      <c r="AQ31" s="240" t="str">
        <f t="shared" si="12"/>
        <v/>
      </c>
      <c r="AR31" s="240" t="str">
        <f t="shared" si="12"/>
        <v/>
      </c>
    </row>
    <row r="32" spans="1:44" ht="18" customHeight="1" thickTop="1" thickBot="1">
      <c r="A32" s="255"/>
      <c r="B32" s="256"/>
      <c r="C32" s="257"/>
      <c r="D32" s="258" t="str">
        <f t="shared" si="13"/>
        <v/>
      </c>
      <c r="E32" s="259"/>
      <c r="F32" s="260"/>
      <c r="G32" s="261"/>
      <c r="H32" s="258">
        <f t="shared" si="1"/>
        <v>0</v>
      </c>
      <c r="I32" s="261"/>
      <c r="J32" s="261"/>
      <c r="K32" s="258">
        <f t="shared" si="14"/>
        <v>0</v>
      </c>
      <c r="L32" s="261"/>
      <c r="M32" s="261"/>
      <c r="N32" s="258">
        <f t="shared" si="15"/>
        <v>0</v>
      </c>
      <c r="O32" s="261"/>
      <c r="P32" s="261"/>
      <c r="Q32" s="258">
        <f t="shared" si="4"/>
        <v>0</v>
      </c>
      <c r="R32" s="262"/>
      <c r="S32" s="263"/>
      <c r="T32" s="263"/>
      <c r="U32" s="252"/>
      <c r="V32" s="253"/>
      <c r="W32" s="240">
        <v>1</v>
      </c>
      <c r="X32" s="240"/>
      <c r="Y32" s="240"/>
      <c r="Z32" s="240"/>
      <c r="AA32" s="240"/>
      <c r="AB32" s="240">
        <v>2</v>
      </c>
      <c r="AC32" s="241"/>
      <c r="AD32" s="240"/>
      <c r="AE32" s="241">
        <f t="shared" si="5"/>
        <v>0</v>
      </c>
      <c r="AF32" s="241">
        <f t="shared" si="6"/>
        <v>0</v>
      </c>
      <c r="AG32" s="241">
        <f t="shared" si="7"/>
        <v>0</v>
      </c>
      <c r="AH32" s="241">
        <f t="shared" si="8"/>
        <v>0</v>
      </c>
      <c r="AJ32" s="254">
        <f t="shared" si="9"/>
        <v>0</v>
      </c>
      <c r="AK32" s="240">
        <f>IF(ISBLANK(W32),"",1)</f>
        <v>1</v>
      </c>
      <c r="AL32" s="240" t="str">
        <f t="shared" si="12"/>
        <v/>
      </c>
      <c r="AM32" s="240" t="str">
        <f t="shared" si="12"/>
        <v/>
      </c>
      <c r="AN32" s="240" t="str">
        <f t="shared" si="12"/>
        <v/>
      </c>
      <c r="AO32" s="240" t="str">
        <f t="shared" si="12"/>
        <v/>
      </c>
      <c r="AP32" s="240">
        <f t="shared" si="12"/>
        <v>1</v>
      </c>
      <c r="AQ32" s="240" t="str">
        <f t="shared" si="12"/>
        <v/>
      </c>
      <c r="AR32" s="240" t="str">
        <f t="shared" si="12"/>
        <v/>
      </c>
    </row>
    <row r="33" spans="1:44" ht="18" customHeight="1" thickTop="1" thickBot="1">
      <c r="A33" s="255"/>
      <c r="B33" s="256"/>
      <c r="C33" s="257"/>
      <c r="D33" s="258" t="str">
        <f t="shared" si="13"/>
        <v/>
      </c>
      <c r="E33" s="259"/>
      <c r="F33" s="260"/>
      <c r="G33" s="261"/>
      <c r="H33" s="258">
        <f t="shared" si="1"/>
        <v>0</v>
      </c>
      <c r="I33" s="261"/>
      <c r="J33" s="261"/>
      <c r="K33" s="258">
        <f t="shared" si="14"/>
        <v>0</v>
      </c>
      <c r="L33" s="261"/>
      <c r="M33" s="261"/>
      <c r="N33" s="258">
        <f t="shared" si="15"/>
        <v>0</v>
      </c>
      <c r="O33" s="261"/>
      <c r="P33" s="261"/>
      <c r="Q33" s="258">
        <f t="shared" si="4"/>
        <v>0</v>
      </c>
      <c r="R33" s="262"/>
      <c r="S33" s="263"/>
      <c r="T33" s="263"/>
      <c r="U33" s="252"/>
      <c r="V33" s="253"/>
      <c r="W33" s="240">
        <v>1</v>
      </c>
      <c r="X33" s="240"/>
      <c r="Y33" s="240"/>
      <c r="Z33" s="240"/>
      <c r="AA33" s="240"/>
      <c r="AB33" s="240">
        <v>2</v>
      </c>
      <c r="AC33" s="241"/>
      <c r="AD33" s="240"/>
      <c r="AE33" s="241">
        <f t="shared" si="5"/>
        <v>0</v>
      </c>
      <c r="AF33" s="241">
        <f t="shared" si="6"/>
        <v>0</v>
      </c>
      <c r="AG33" s="241">
        <f t="shared" si="7"/>
        <v>0</v>
      </c>
      <c r="AH33" s="241">
        <f t="shared" si="8"/>
        <v>0</v>
      </c>
      <c r="AJ33" s="254">
        <f t="shared" si="9"/>
        <v>0</v>
      </c>
      <c r="AK33" s="240">
        <f t="shared" ref="AK33:AK35" si="16">IF(ISBLANK(W33),"",1)</f>
        <v>1</v>
      </c>
      <c r="AL33" s="240" t="str">
        <f t="shared" si="12"/>
        <v/>
      </c>
      <c r="AM33" s="240" t="str">
        <f t="shared" si="12"/>
        <v/>
      </c>
      <c r="AN33" s="240" t="str">
        <f t="shared" si="12"/>
        <v/>
      </c>
      <c r="AO33" s="240" t="str">
        <f t="shared" si="12"/>
        <v/>
      </c>
      <c r="AP33" s="240">
        <f t="shared" si="12"/>
        <v>1</v>
      </c>
      <c r="AQ33" s="240" t="str">
        <f t="shared" si="12"/>
        <v/>
      </c>
      <c r="AR33" s="240" t="str">
        <f t="shared" si="12"/>
        <v/>
      </c>
    </row>
    <row r="34" spans="1:44" ht="18" customHeight="1" thickTop="1" thickBot="1">
      <c r="A34" s="255"/>
      <c r="B34" s="256"/>
      <c r="C34" s="257"/>
      <c r="D34" s="258" t="str">
        <f t="shared" si="13"/>
        <v/>
      </c>
      <c r="E34" s="259"/>
      <c r="F34" s="260"/>
      <c r="G34" s="261"/>
      <c r="H34" s="258">
        <f t="shared" si="1"/>
        <v>0</v>
      </c>
      <c r="I34" s="261"/>
      <c r="J34" s="261"/>
      <c r="K34" s="258">
        <f t="shared" si="14"/>
        <v>0</v>
      </c>
      <c r="L34" s="261"/>
      <c r="M34" s="261"/>
      <c r="N34" s="258">
        <f t="shared" si="15"/>
        <v>0</v>
      </c>
      <c r="O34" s="261"/>
      <c r="P34" s="261"/>
      <c r="Q34" s="258">
        <f t="shared" si="4"/>
        <v>0</v>
      </c>
      <c r="R34" s="262"/>
      <c r="S34" s="263"/>
      <c r="T34" s="263"/>
      <c r="U34" s="252"/>
      <c r="V34" s="253"/>
      <c r="W34" s="240">
        <v>1</v>
      </c>
      <c r="X34" s="240"/>
      <c r="Y34" s="240"/>
      <c r="Z34" s="240"/>
      <c r="AA34" s="240"/>
      <c r="AB34" s="240">
        <v>2</v>
      </c>
      <c r="AC34" s="241"/>
      <c r="AD34" s="240"/>
      <c r="AE34" s="241">
        <f t="shared" si="5"/>
        <v>0</v>
      </c>
      <c r="AF34" s="241">
        <f t="shared" si="6"/>
        <v>0</v>
      </c>
      <c r="AG34" s="241">
        <f t="shared" si="7"/>
        <v>0</v>
      </c>
      <c r="AH34" s="241">
        <f t="shared" si="8"/>
        <v>0</v>
      </c>
      <c r="AJ34" s="254">
        <f t="shared" si="9"/>
        <v>0</v>
      </c>
      <c r="AK34" s="240">
        <f t="shared" si="16"/>
        <v>1</v>
      </c>
      <c r="AL34" s="240" t="str">
        <f t="shared" si="12"/>
        <v/>
      </c>
      <c r="AM34" s="240" t="str">
        <f t="shared" si="12"/>
        <v/>
      </c>
      <c r="AN34" s="240" t="str">
        <f t="shared" si="12"/>
        <v/>
      </c>
      <c r="AO34" s="240" t="str">
        <f t="shared" si="12"/>
        <v/>
      </c>
      <c r="AP34" s="240">
        <f t="shared" si="12"/>
        <v>1</v>
      </c>
      <c r="AQ34" s="240" t="str">
        <f t="shared" si="12"/>
        <v/>
      </c>
      <c r="AR34" s="240" t="str">
        <f t="shared" si="12"/>
        <v/>
      </c>
    </row>
    <row r="35" spans="1:44" ht="18" customHeight="1" thickTop="1" thickBot="1">
      <c r="A35" s="290"/>
      <c r="B35" s="291"/>
      <c r="C35" s="264"/>
      <c r="D35" s="265" t="str">
        <f t="shared" si="13"/>
        <v/>
      </c>
      <c r="E35" s="266"/>
      <c r="F35" s="267"/>
      <c r="G35" s="268"/>
      <c r="H35" s="265">
        <f t="shared" si="1"/>
        <v>0</v>
      </c>
      <c r="I35" s="268"/>
      <c r="J35" s="268"/>
      <c r="K35" s="265">
        <f t="shared" si="2"/>
        <v>0</v>
      </c>
      <c r="L35" s="268"/>
      <c r="M35" s="268"/>
      <c r="N35" s="265">
        <f t="shared" si="3"/>
        <v>0</v>
      </c>
      <c r="O35" s="268"/>
      <c r="P35" s="268"/>
      <c r="Q35" s="265">
        <f t="shared" si="4"/>
        <v>0</v>
      </c>
      <c r="R35" s="269"/>
      <c r="S35" s="263"/>
      <c r="T35" s="270"/>
      <c r="U35" s="252"/>
      <c r="V35" s="253"/>
      <c r="W35" s="240">
        <v>1</v>
      </c>
      <c r="X35" s="240"/>
      <c r="Y35" s="240"/>
      <c r="Z35" s="240"/>
      <c r="AA35" s="240"/>
      <c r="AB35" s="240">
        <v>2</v>
      </c>
      <c r="AC35" s="241"/>
      <c r="AD35" s="240"/>
      <c r="AE35" s="241">
        <f t="shared" si="5"/>
        <v>0</v>
      </c>
      <c r="AF35" s="241">
        <f t="shared" si="6"/>
        <v>0</v>
      </c>
      <c r="AG35" s="241">
        <f t="shared" si="7"/>
        <v>0</v>
      </c>
      <c r="AH35" s="241">
        <f t="shared" si="8"/>
        <v>0</v>
      </c>
      <c r="AJ35" s="254">
        <f t="shared" si="9"/>
        <v>0</v>
      </c>
      <c r="AK35" s="240">
        <f t="shared" si="16"/>
        <v>1</v>
      </c>
      <c r="AL35" s="240" t="str">
        <f t="shared" si="12"/>
        <v/>
      </c>
      <c r="AM35" s="240" t="str">
        <f t="shared" si="12"/>
        <v/>
      </c>
      <c r="AN35" s="240" t="str">
        <f t="shared" si="12"/>
        <v/>
      </c>
      <c r="AO35" s="240" t="str">
        <f t="shared" si="12"/>
        <v/>
      </c>
      <c r="AP35" s="240">
        <f t="shared" si="12"/>
        <v>1</v>
      </c>
      <c r="AQ35" s="240" t="str">
        <f t="shared" si="12"/>
        <v/>
      </c>
      <c r="AR35" s="240" t="str">
        <f t="shared" si="12"/>
        <v/>
      </c>
    </row>
    <row r="36" spans="1:44" ht="18" customHeight="1" thickTop="1" thickBot="1">
      <c r="A36" s="292" t="s">
        <v>146</v>
      </c>
      <c r="B36" s="293" t="s">
        <v>8</v>
      </c>
      <c r="C36" s="294" t="s">
        <v>267</v>
      </c>
      <c r="D36" s="295" t="s">
        <v>379</v>
      </c>
      <c r="E36" s="273">
        <v>0.5</v>
      </c>
      <c r="F36" s="249">
        <v>0.5</v>
      </c>
      <c r="G36" s="296"/>
      <c r="H36" s="297">
        <f t="shared" si="1"/>
        <v>0.5</v>
      </c>
      <c r="I36" s="296"/>
      <c r="J36" s="296"/>
      <c r="K36" s="297">
        <f t="shared" si="2"/>
        <v>0.5</v>
      </c>
      <c r="L36" s="296"/>
      <c r="M36" s="296"/>
      <c r="N36" s="297">
        <f t="shared" si="3"/>
        <v>0.5</v>
      </c>
      <c r="O36" s="296"/>
      <c r="P36" s="296"/>
      <c r="Q36" s="297">
        <f>O36+P36+N36</f>
        <v>0.5</v>
      </c>
      <c r="R36" s="273">
        <v>3</v>
      </c>
      <c r="S36" s="263"/>
      <c r="T36" s="263" t="str">
        <f>IF($R$2=TRUE,"○21単位、△1２単位、△2２単位、△3２単位を含む30単位","○19単位、△1４単位、△2２単位、△3２単位を含む30単位")</f>
        <v>○19単位、△1４単位、△2２単位、△3２単位を含む30単位</v>
      </c>
      <c r="U36" s="298" t="str">
        <f>IF($R$2=TRUE,"○25単位、△1２単位、△2２単位、△3２単位を含む33単位","○23単位、△1４単位、△2２単位、△3２単位を含む33単位")</f>
        <v>○23単位、△1４単位、△2２単位、△3２単位を含む33単位</v>
      </c>
      <c r="V36" s="253"/>
      <c r="W36" s="240"/>
      <c r="X36" s="240"/>
      <c r="Y36" s="240">
        <v>1</v>
      </c>
      <c r="Z36" s="240"/>
      <c r="AA36" s="240"/>
      <c r="AB36" s="240"/>
      <c r="AC36" s="241"/>
      <c r="AD36" s="240"/>
      <c r="AE36" s="241">
        <f t="shared" si="5"/>
        <v>42.5</v>
      </c>
      <c r="AF36" s="241">
        <f t="shared" si="6"/>
        <v>42.5</v>
      </c>
      <c r="AG36" s="241">
        <f t="shared" si="7"/>
        <v>42.5</v>
      </c>
      <c r="AH36" s="241">
        <f t="shared" si="8"/>
        <v>42.5</v>
      </c>
      <c r="AJ36" s="254">
        <f t="shared" si="9"/>
        <v>1</v>
      </c>
      <c r="AK36" s="240" t="str">
        <f>IF(ISBLANK(W36),"",1)</f>
        <v/>
      </c>
      <c r="AL36" s="240" t="str">
        <f t="shared" si="12"/>
        <v/>
      </c>
      <c r="AM36" s="240">
        <f t="shared" si="12"/>
        <v>1</v>
      </c>
      <c r="AN36" s="240" t="str">
        <f t="shared" si="12"/>
        <v/>
      </c>
      <c r="AO36" s="240" t="str">
        <f t="shared" si="12"/>
        <v/>
      </c>
      <c r="AP36" s="240" t="str">
        <f t="shared" si="12"/>
        <v/>
      </c>
      <c r="AQ36" s="240" t="str">
        <f t="shared" si="12"/>
        <v/>
      </c>
      <c r="AR36" s="240" t="str">
        <f t="shared" si="12"/>
        <v/>
      </c>
    </row>
    <row r="37" spans="1:44" ht="18" customHeight="1" thickBot="1">
      <c r="A37" s="299"/>
      <c r="B37" s="300"/>
      <c r="C37" s="301" t="s">
        <v>268</v>
      </c>
      <c r="D37" s="302" t="s">
        <v>378</v>
      </c>
      <c r="E37" s="262">
        <v>0.5</v>
      </c>
      <c r="F37" s="280">
        <v>0.5</v>
      </c>
      <c r="G37" s="303"/>
      <c r="H37" s="304">
        <f t="shared" si="1"/>
        <v>0.5</v>
      </c>
      <c r="I37" s="303"/>
      <c r="J37" s="303"/>
      <c r="K37" s="304">
        <f t="shared" si="2"/>
        <v>0.5</v>
      </c>
      <c r="L37" s="303"/>
      <c r="M37" s="303"/>
      <c r="N37" s="304">
        <f t="shared" si="3"/>
        <v>0.5</v>
      </c>
      <c r="O37" s="303"/>
      <c r="P37" s="303"/>
      <c r="Q37" s="304">
        <f>O37+P37+N37</f>
        <v>0.5</v>
      </c>
      <c r="R37" s="262">
        <v>3</v>
      </c>
      <c r="S37" s="263"/>
      <c r="T37" s="263"/>
      <c r="U37" s="298"/>
      <c r="V37" s="253"/>
      <c r="W37" s="240"/>
      <c r="X37" s="240"/>
      <c r="Y37" s="240">
        <v>1</v>
      </c>
      <c r="Z37" s="240"/>
      <c r="AA37" s="240"/>
      <c r="AB37" s="240"/>
      <c r="AC37" s="241"/>
      <c r="AD37" s="240"/>
      <c r="AE37" s="241">
        <f t="shared" si="5"/>
        <v>42.5</v>
      </c>
      <c r="AF37" s="241">
        <f t="shared" si="6"/>
        <v>42.5</v>
      </c>
      <c r="AG37" s="241">
        <f t="shared" si="7"/>
        <v>42.5</v>
      </c>
      <c r="AH37" s="241">
        <f t="shared" si="8"/>
        <v>42.5</v>
      </c>
      <c r="AJ37" s="254">
        <f t="shared" si="9"/>
        <v>1</v>
      </c>
      <c r="AK37" s="240" t="str">
        <f t="shared" ref="AK37:AR52" si="17">IF(ISBLANK(W37),"",1)</f>
        <v/>
      </c>
      <c r="AL37" s="240" t="str">
        <f t="shared" si="12"/>
        <v/>
      </c>
      <c r="AM37" s="240">
        <f t="shared" si="12"/>
        <v>1</v>
      </c>
      <c r="AN37" s="240" t="str">
        <f t="shared" si="12"/>
        <v/>
      </c>
      <c r="AO37" s="240" t="str">
        <f t="shared" si="12"/>
        <v/>
      </c>
      <c r="AP37" s="240" t="str">
        <f t="shared" si="12"/>
        <v/>
      </c>
      <c r="AQ37" s="240" t="str">
        <f t="shared" si="12"/>
        <v/>
      </c>
      <c r="AR37" s="240" t="str">
        <f t="shared" si="12"/>
        <v/>
      </c>
    </row>
    <row r="38" spans="1:44" ht="18" customHeight="1" thickBot="1">
      <c r="A38" s="299"/>
      <c r="B38" s="300"/>
      <c r="C38" s="301" t="s">
        <v>269</v>
      </c>
      <c r="D38" s="302" t="s">
        <v>378</v>
      </c>
      <c r="E38" s="262">
        <v>0.5</v>
      </c>
      <c r="F38" s="280"/>
      <c r="G38" s="303"/>
      <c r="H38" s="304">
        <f t="shared" si="1"/>
        <v>0</v>
      </c>
      <c r="I38" s="303"/>
      <c r="J38" s="303"/>
      <c r="K38" s="304">
        <f t="shared" si="2"/>
        <v>0</v>
      </c>
      <c r="L38" s="303"/>
      <c r="M38" s="303"/>
      <c r="N38" s="304">
        <f t="shared" si="3"/>
        <v>0</v>
      </c>
      <c r="O38" s="303"/>
      <c r="P38" s="303"/>
      <c r="Q38" s="304">
        <f>O38+P38+N38</f>
        <v>0</v>
      </c>
      <c r="R38" s="262"/>
      <c r="S38" s="263"/>
      <c r="T38" s="263"/>
      <c r="U38" s="298"/>
      <c r="V38" s="253"/>
      <c r="W38" s="240"/>
      <c r="X38" s="240"/>
      <c r="Y38" s="240">
        <v>1</v>
      </c>
      <c r="Z38" s="240"/>
      <c r="AA38" s="240"/>
      <c r="AB38" s="240"/>
      <c r="AC38" s="241"/>
      <c r="AD38" s="240"/>
      <c r="AE38" s="241">
        <f t="shared" si="5"/>
        <v>0</v>
      </c>
      <c r="AF38" s="241">
        <f t="shared" si="6"/>
        <v>0</v>
      </c>
      <c r="AG38" s="241">
        <f t="shared" si="7"/>
        <v>0</v>
      </c>
      <c r="AH38" s="241">
        <f t="shared" si="8"/>
        <v>0</v>
      </c>
      <c r="AJ38" s="254">
        <f t="shared" si="9"/>
        <v>1</v>
      </c>
      <c r="AK38" s="240" t="str">
        <f t="shared" si="17"/>
        <v/>
      </c>
      <c r="AL38" s="240" t="str">
        <f t="shared" si="12"/>
        <v/>
      </c>
      <c r="AM38" s="240">
        <f t="shared" si="12"/>
        <v>1</v>
      </c>
      <c r="AN38" s="240" t="str">
        <f t="shared" si="12"/>
        <v/>
      </c>
      <c r="AO38" s="240" t="str">
        <f t="shared" si="12"/>
        <v/>
      </c>
      <c r="AP38" s="240" t="str">
        <f t="shared" si="12"/>
        <v/>
      </c>
      <c r="AQ38" s="240" t="str">
        <f t="shared" si="12"/>
        <v/>
      </c>
      <c r="AR38" s="240" t="str">
        <f t="shared" si="12"/>
        <v/>
      </c>
    </row>
    <row r="39" spans="1:44" ht="18" customHeight="1" thickBot="1">
      <c r="A39" s="299"/>
      <c r="B39" s="300"/>
      <c r="C39" s="301" t="s">
        <v>270</v>
      </c>
      <c r="D39" s="302" t="s">
        <v>378</v>
      </c>
      <c r="E39" s="262">
        <v>0.5</v>
      </c>
      <c r="F39" s="280"/>
      <c r="G39" s="303"/>
      <c r="H39" s="304">
        <f t="shared" si="1"/>
        <v>0</v>
      </c>
      <c r="I39" s="303"/>
      <c r="J39" s="303"/>
      <c r="K39" s="304">
        <f t="shared" si="2"/>
        <v>0</v>
      </c>
      <c r="L39" s="303"/>
      <c r="M39" s="303"/>
      <c r="N39" s="304">
        <f t="shared" si="3"/>
        <v>0</v>
      </c>
      <c r="O39" s="303"/>
      <c r="P39" s="303"/>
      <c r="Q39" s="304">
        <f>O39+P39+N39</f>
        <v>0</v>
      </c>
      <c r="R39" s="262"/>
      <c r="S39" s="263"/>
      <c r="T39" s="263"/>
      <c r="U39" s="298"/>
      <c r="V39" s="253"/>
      <c r="W39" s="240"/>
      <c r="X39" s="240"/>
      <c r="Y39" s="240">
        <v>1</v>
      </c>
      <c r="Z39" s="240"/>
      <c r="AA39" s="240"/>
      <c r="AB39" s="240"/>
      <c r="AC39" s="241"/>
      <c r="AD39" s="240"/>
      <c r="AE39" s="241">
        <f t="shared" si="5"/>
        <v>0</v>
      </c>
      <c r="AF39" s="241">
        <f t="shared" si="6"/>
        <v>0</v>
      </c>
      <c r="AG39" s="241">
        <f t="shared" si="7"/>
        <v>0</v>
      </c>
      <c r="AH39" s="241">
        <f t="shared" si="8"/>
        <v>0</v>
      </c>
      <c r="AJ39" s="254">
        <f t="shared" si="9"/>
        <v>1</v>
      </c>
      <c r="AK39" s="240" t="str">
        <f t="shared" si="17"/>
        <v/>
      </c>
      <c r="AL39" s="240" t="str">
        <f t="shared" si="17"/>
        <v/>
      </c>
      <c r="AM39" s="240">
        <f t="shared" si="17"/>
        <v>1</v>
      </c>
      <c r="AN39" s="240" t="str">
        <f t="shared" si="17"/>
        <v/>
      </c>
      <c r="AO39" s="240" t="str">
        <f t="shared" si="17"/>
        <v/>
      </c>
      <c r="AP39" s="240" t="str">
        <f t="shared" si="17"/>
        <v/>
      </c>
      <c r="AQ39" s="240" t="str">
        <f t="shared" si="17"/>
        <v/>
      </c>
      <c r="AR39" s="240" t="str">
        <f t="shared" si="17"/>
        <v/>
      </c>
    </row>
    <row r="40" spans="1:44" ht="18" customHeight="1" thickBot="1">
      <c r="A40" s="299"/>
      <c r="B40" s="300"/>
      <c r="C40" s="301" t="s">
        <v>154</v>
      </c>
      <c r="D40" s="302" t="s">
        <v>4</v>
      </c>
      <c r="E40" s="262">
        <v>1</v>
      </c>
      <c r="F40" s="280">
        <v>1</v>
      </c>
      <c r="G40" s="303"/>
      <c r="H40" s="304">
        <f t="shared" si="1"/>
        <v>1</v>
      </c>
      <c r="I40" s="303"/>
      <c r="J40" s="303"/>
      <c r="K40" s="304">
        <f t="shared" si="2"/>
        <v>1</v>
      </c>
      <c r="L40" s="303"/>
      <c r="M40" s="303"/>
      <c r="N40" s="304">
        <f t="shared" si="3"/>
        <v>1</v>
      </c>
      <c r="O40" s="303"/>
      <c r="P40" s="303"/>
      <c r="Q40" s="304">
        <f t="shared" si="4"/>
        <v>1</v>
      </c>
      <c r="R40" s="262">
        <v>3</v>
      </c>
      <c r="S40" s="263"/>
      <c r="T40" s="263"/>
      <c r="U40" s="298"/>
      <c r="V40" s="253"/>
      <c r="W40" s="240"/>
      <c r="X40" s="240"/>
      <c r="Y40" s="240">
        <v>2</v>
      </c>
      <c r="Z40" s="240"/>
      <c r="AA40" s="240"/>
      <c r="AB40" s="240"/>
      <c r="AC40" s="241"/>
      <c r="AD40" s="240"/>
      <c r="AE40" s="241">
        <f t="shared" si="5"/>
        <v>85</v>
      </c>
      <c r="AF40" s="241">
        <f t="shared" si="6"/>
        <v>85</v>
      </c>
      <c r="AG40" s="241">
        <f t="shared" si="7"/>
        <v>85</v>
      </c>
      <c r="AH40" s="241">
        <f t="shared" si="8"/>
        <v>85</v>
      </c>
      <c r="AJ40" s="254">
        <f t="shared" si="9"/>
        <v>1</v>
      </c>
      <c r="AK40" s="240" t="str">
        <f t="shared" si="17"/>
        <v/>
      </c>
      <c r="AL40" s="240" t="str">
        <f t="shared" si="17"/>
        <v/>
      </c>
      <c r="AM40" s="240">
        <f t="shared" si="17"/>
        <v>1</v>
      </c>
      <c r="AN40" s="240" t="str">
        <f t="shared" si="17"/>
        <v/>
      </c>
      <c r="AO40" s="240" t="str">
        <f t="shared" si="17"/>
        <v/>
      </c>
      <c r="AP40" s="240" t="str">
        <f t="shared" si="17"/>
        <v/>
      </c>
      <c r="AQ40" s="240" t="str">
        <f t="shared" si="17"/>
        <v/>
      </c>
      <c r="AR40" s="240" t="str">
        <f t="shared" si="17"/>
        <v/>
      </c>
    </row>
    <row r="41" spans="1:44" ht="18" customHeight="1" thickBot="1">
      <c r="A41" s="299"/>
      <c r="B41" s="300"/>
      <c r="C41" s="301" t="s">
        <v>153</v>
      </c>
      <c r="D41" s="302" t="s">
        <v>4</v>
      </c>
      <c r="E41" s="262">
        <v>1</v>
      </c>
      <c r="F41" s="280">
        <v>1</v>
      </c>
      <c r="G41" s="303"/>
      <c r="H41" s="304">
        <f t="shared" si="1"/>
        <v>1</v>
      </c>
      <c r="I41" s="303"/>
      <c r="J41" s="303"/>
      <c r="K41" s="304">
        <f t="shared" si="2"/>
        <v>1</v>
      </c>
      <c r="L41" s="303"/>
      <c r="M41" s="303"/>
      <c r="N41" s="304">
        <f t="shared" si="3"/>
        <v>1</v>
      </c>
      <c r="O41" s="303"/>
      <c r="P41" s="303"/>
      <c r="Q41" s="304">
        <f t="shared" si="4"/>
        <v>1</v>
      </c>
      <c r="R41" s="262">
        <v>2</v>
      </c>
      <c r="S41" s="263"/>
      <c r="T41" s="263"/>
      <c r="U41" s="298"/>
      <c r="V41" s="253"/>
      <c r="W41" s="240"/>
      <c r="X41" s="240"/>
      <c r="Y41" s="240">
        <v>2</v>
      </c>
      <c r="Z41" s="240"/>
      <c r="AA41" s="240"/>
      <c r="AB41" s="240"/>
      <c r="AC41" s="241"/>
      <c r="AD41" s="240"/>
      <c r="AE41" s="241">
        <f t="shared" si="5"/>
        <v>75</v>
      </c>
      <c r="AF41" s="241">
        <f t="shared" si="6"/>
        <v>75</v>
      </c>
      <c r="AG41" s="241">
        <f t="shared" si="7"/>
        <v>75</v>
      </c>
      <c r="AH41" s="241">
        <f t="shared" si="8"/>
        <v>75</v>
      </c>
      <c r="AJ41" s="254">
        <f t="shared" si="9"/>
        <v>1</v>
      </c>
      <c r="AK41" s="240" t="str">
        <f t="shared" si="17"/>
        <v/>
      </c>
      <c r="AL41" s="240" t="str">
        <f t="shared" si="17"/>
        <v/>
      </c>
      <c r="AM41" s="240">
        <f t="shared" si="17"/>
        <v>1</v>
      </c>
      <c r="AN41" s="240" t="str">
        <f t="shared" si="17"/>
        <v/>
      </c>
      <c r="AO41" s="240" t="str">
        <f t="shared" si="17"/>
        <v/>
      </c>
      <c r="AP41" s="240" t="str">
        <f t="shared" si="17"/>
        <v/>
      </c>
      <c r="AQ41" s="240" t="str">
        <f t="shared" si="17"/>
        <v/>
      </c>
      <c r="AR41" s="240" t="str">
        <f t="shared" si="17"/>
        <v/>
      </c>
    </row>
    <row r="42" spans="1:44" ht="18" customHeight="1" thickBot="1">
      <c r="A42" s="299"/>
      <c r="B42" s="300"/>
      <c r="C42" s="301" t="s">
        <v>155</v>
      </c>
      <c r="D42" s="302" t="s">
        <v>4</v>
      </c>
      <c r="E42" s="262">
        <v>1</v>
      </c>
      <c r="F42" s="280"/>
      <c r="G42" s="303"/>
      <c r="H42" s="304">
        <f t="shared" si="1"/>
        <v>0</v>
      </c>
      <c r="I42" s="303"/>
      <c r="J42" s="303"/>
      <c r="K42" s="304">
        <f t="shared" si="2"/>
        <v>0</v>
      </c>
      <c r="L42" s="303"/>
      <c r="M42" s="303"/>
      <c r="N42" s="304">
        <f t="shared" si="3"/>
        <v>0</v>
      </c>
      <c r="O42" s="303"/>
      <c r="P42" s="303"/>
      <c r="Q42" s="304">
        <f t="shared" si="4"/>
        <v>0</v>
      </c>
      <c r="R42" s="262"/>
      <c r="S42" s="263"/>
      <c r="T42" s="263"/>
      <c r="U42" s="298"/>
      <c r="V42" s="253"/>
      <c r="W42" s="240"/>
      <c r="X42" s="240"/>
      <c r="Y42" s="240">
        <v>2</v>
      </c>
      <c r="Z42" s="240"/>
      <c r="AA42" s="240"/>
      <c r="AB42" s="240"/>
      <c r="AC42" s="241"/>
      <c r="AD42" s="240"/>
      <c r="AE42" s="241">
        <f t="shared" si="5"/>
        <v>0</v>
      </c>
      <c r="AF42" s="241">
        <f t="shared" si="6"/>
        <v>0</v>
      </c>
      <c r="AG42" s="241">
        <f t="shared" si="7"/>
        <v>0</v>
      </c>
      <c r="AH42" s="241">
        <f t="shared" si="8"/>
        <v>0</v>
      </c>
      <c r="AJ42" s="254">
        <f t="shared" si="9"/>
        <v>1</v>
      </c>
      <c r="AK42" s="240" t="str">
        <f t="shared" si="17"/>
        <v/>
      </c>
      <c r="AL42" s="240" t="str">
        <f t="shared" si="17"/>
        <v/>
      </c>
      <c r="AM42" s="240">
        <f t="shared" si="17"/>
        <v>1</v>
      </c>
      <c r="AN42" s="240" t="str">
        <f t="shared" si="17"/>
        <v/>
      </c>
      <c r="AO42" s="240" t="str">
        <f t="shared" si="17"/>
        <v/>
      </c>
      <c r="AP42" s="240" t="str">
        <f t="shared" si="17"/>
        <v/>
      </c>
      <c r="AQ42" s="240" t="str">
        <f t="shared" si="17"/>
        <v/>
      </c>
      <c r="AR42" s="240" t="str">
        <f t="shared" si="17"/>
        <v/>
      </c>
    </row>
    <row r="43" spans="1:44" ht="18" customHeight="1" thickBot="1">
      <c r="A43" s="299"/>
      <c r="B43" s="300"/>
      <c r="C43" s="301" t="s">
        <v>156</v>
      </c>
      <c r="D43" s="302" t="s">
        <v>4</v>
      </c>
      <c r="E43" s="262">
        <v>1</v>
      </c>
      <c r="F43" s="280"/>
      <c r="G43" s="303"/>
      <c r="H43" s="304">
        <f t="shared" si="1"/>
        <v>0</v>
      </c>
      <c r="I43" s="303"/>
      <c r="J43" s="303"/>
      <c r="K43" s="304">
        <f t="shared" si="2"/>
        <v>0</v>
      </c>
      <c r="L43" s="303"/>
      <c r="M43" s="303"/>
      <c r="N43" s="304">
        <f t="shared" si="3"/>
        <v>0</v>
      </c>
      <c r="O43" s="303"/>
      <c r="P43" s="303"/>
      <c r="Q43" s="304">
        <f t="shared" si="4"/>
        <v>0</v>
      </c>
      <c r="R43" s="262"/>
      <c r="S43" s="263"/>
      <c r="T43" s="263"/>
      <c r="U43" s="298"/>
      <c r="V43" s="253"/>
      <c r="W43" s="240"/>
      <c r="X43" s="240"/>
      <c r="Y43" s="240">
        <v>2</v>
      </c>
      <c r="Z43" s="240"/>
      <c r="AA43" s="240"/>
      <c r="AB43" s="240"/>
      <c r="AC43" s="241"/>
      <c r="AD43" s="240"/>
      <c r="AE43" s="241">
        <f t="shared" si="5"/>
        <v>0</v>
      </c>
      <c r="AF43" s="241">
        <f t="shared" si="6"/>
        <v>0</v>
      </c>
      <c r="AG43" s="241">
        <f t="shared" si="7"/>
        <v>0</v>
      </c>
      <c r="AH43" s="241">
        <f t="shared" si="8"/>
        <v>0</v>
      </c>
      <c r="AJ43" s="254">
        <f t="shared" si="9"/>
        <v>1</v>
      </c>
      <c r="AK43" s="240" t="str">
        <f t="shared" si="17"/>
        <v/>
      </c>
      <c r="AL43" s="240" t="str">
        <f t="shared" si="17"/>
        <v/>
      </c>
      <c r="AM43" s="240">
        <f t="shared" si="17"/>
        <v>1</v>
      </c>
      <c r="AN43" s="240" t="str">
        <f t="shared" si="17"/>
        <v/>
      </c>
      <c r="AO43" s="240" t="str">
        <f t="shared" si="17"/>
        <v/>
      </c>
      <c r="AP43" s="240" t="str">
        <f t="shared" si="17"/>
        <v/>
      </c>
      <c r="AQ43" s="240" t="str">
        <f t="shared" si="17"/>
        <v/>
      </c>
      <c r="AR43" s="240" t="str">
        <f t="shared" si="17"/>
        <v/>
      </c>
    </row>
    <row r="44" spans="1:44" ht="18" customHeight="1" thickBot="1">
      <c r="A44" s="299"/>
      <c r="B44" s="300"/>
      <c r="C44" s="301" t="s">
        <v>157</v>
      </c>
      <c r="D44" s="302" t="s">
        <v>4</v>
      </c>
      <c r="E44" s="262">
        <v>1</v>
      </c>
      <c r="F44" s="280">
        <v>1</v>
      </c>
      <c r="G44" s="303"/>
      <c r="H44" s="304">
        <f t="shared" si="1"/>
        <v>1</v>
      </c>
      <c r="I44" s="303"/>
      <c r="J44" s="303"/>
      <c r="K44" s="304">
        <f t="shared" si="2"/>
        <v>1</v>
      </c>
      <c r="L44" s="303"/>
      <c r="M44" s="303"/>
      <c r="N44" s="304">
        <f t="shared" si="3"/>
        <v>1</v>
      </c>
      <c r="O44" s="303"/>
      <c r="P44" s="303"/>
      <c r="Q44" s="304">
        <f t="shared" si="4"/>
        <v>1</v>
      </c>
      <c r="R44" s="262">
        <v>4</v>
      </c>
      <c r="S44" s="263"/>
      <c r="T44" s="263"/>
      <c r="U44" s="298"/>
      <c r="V44" s="253"/>
      <c r="W44" s="240"/>
      <c r="X44" s="240"/>
      <c r="Y44" s="240">
        <v>2</v>
      </c>
      <c r="Z44" s="240"/>
      <c r="AA44" s="240"/>
      <c r="AB44" s="240"/>
      <c r="AC44" s="241"/>
      <c r="AD44" s="240"/>
      <c r="AE44" s="241">
        <f t="shared" si="5"/>
        <v>95</v>
      </c>
      <c r="AF44" s="241">
        <f t="shared" si="6"/>
        <v>95</v>
      </c>
      <c r="AG44" s="241">
        <f t="shared" si="7"/>
        <v>95</v>
      </c>
      <c r="AH44" s="241">
        <f t="shared" si="8"/>
        <v>95</v>
      </c>
      <c r="AJ44" s="254">
        <f t="shared" si="9"/>
        <v>1</v>
      </c>
      <c r="AK44" s="240" t="str">
        <f t="shared" si="17"/>
        <v/>
      </c>
      <c r="AL44" s="240" t="str">
        <f t="shared" si="17"/>
        <v/>
      </c>
      <c r="AM44" s="240">
        <f t="shared" si="17"/>
        <v>1</v>
      </c>
      <c r="AN44" s="240" t="str">
        <f t="shared" si="17"/>
        <v/>
      </c>
      <c r="AO44" s="240" t="str">
        <f t="shared" si="17"/>
        <v/>
      </c>
      <c r="AP44" s="240" t="str">
        <f t="shared" si="17"/>
        <v/>
      </c>
      <c r="AQ44" s="240" t="str">
        <f t="shared" si="17"/>
        <v/>
      </c>
      <c r="AR44" s="240" t="str">
        <f t="shared" si="17"/>
        <v/>
      </c>
    </row>
    <row r="45" spans="1:44" ht="18" customHeight="1" thickBot="1">
      <c r="A45" s="299"/>
      <c r="B45" s="300"/>
      <c r="C45" s="301" t="s">
        <v>158</v>
      </c>
      <c r="D45" s="302" t="s">
        <v>4</v>
      </c>
      <c r="E45" s="262">
        <v>1</v>
      </c>
      <c r="F45" s="280">
        <v>1</v>
      </c>
      <c r="G45" s="303"/>
      <c r="H45" s="304">
        <f t="shared" si="1"/>
        <v>1</v>
      </c>
      <c r="I45" s="303"/>
      <c r="J45" s="303"/>
      <c r="K45" s="304">
        <f t="shared" si="2"/>
        <v>1</v>
      </c>
      <c r="L45" s="303"/>
      <c r="M45" s="303"/>
      <c r="N45" s="304">
        <f t="shared" si="3"/>
        <v>1</v>
      </c>
      <c r="O45" s="303"/>
      <c r="P45" s="303"/>
      <c r="Q45" s="304">
        <f t="shared" si="4"/>
        <v>1</v>
      </c>
      <c r="R45" s="262">
        <v>3</v>
      </c>
      <c r="S45" s="263"/>
      <c r="T45" s="263"/>
      <c r="U45" s="298"/>
      <c r="V45" s="253"/>
      <c r="W45" s="240"/>
      <c r="X45" s="240"/>
      <c r="Y45" s="240">
        <v>2</v>
      </c>
      <c r="Z45" s="240"/>
      <c r="AA45" s="240"/>
      <c r="AB45" s="240"/>
      <c r="AC45" s="241"/>
      <c r="AD45" s="240"/>
      <c r="AE45" s="241">
        <f t="shared" si="5"/>
        <v>85</v>
      </c>
      <c r="AF45" s="241">
        <f t="shared" si="6"/>
        <v>85</v>
      </c>
      <c r="AG45" s="241">
        <f t="shared" si="7"/>
        <v>85</v>
      </c>
      <c r="AH45" s="241">
        <f t="shared" si="8"/>
        <v>85</v>
      </c>
      <c r="AJ45" s="254">
        <f t="shared" si="9"/>
        <v>1</v>
      </c>
      <c r="AK45" s="240" t="str">
        <f t="shared" si="17"/>
        <v/>
      </c>
      <c r="AL45" s="240" t="str">
        <f t="shared" si="17"/>
        <v/>
      </c>
      <c r="AM45" s="240">
        <f t="shared" si="17"/>
        <v>1</v>
      </c>
      <c r="AN45" s="240" t="str">
        <f t="shared" si="17"/>
        <v/>
      </c>
      <c r="AO45" s="240" t="str">
        <f t="shared" si="17"/>
        <v/>
      </c>
      <c r="AP45" s="240" t="str">
        <f t="shared" si="17"/>
        <v/>
      </c>
      <c r="AQ45" s="240" t="str">
        <f t="shared" si="17"/>
        <v/>
      </c>
      <c r="AR45" s="240" t="str">
        <f t="shared" si="17"/>
        <v/>
      </c>
    </row>
    <row r="46" spans="1:44" ht="18" customHeight="1" thickBot="1">
      <c r="A46" s="299"/>
      <c r="B46" s="300"/>
      <c r="C46" s="301" t="s">
        <v>159</v>
      </c>
      <c r="D46" s="302" t="s">
        <v>4</v>
      </c>
      <c r="E46" s="262">
        <v>1</v>
      </c>
      <c r="F46" s="280"/>
      <c r="G46" s="303"/>
      <c r="H46" s="304">
        <f t="shared" si="1"/>
        <v>0</v>
      </c>
      <c r="I46" s="303"/>
      <c r="J46" s="303"/>
      <c r="K46" s="304">
        <f t="shared" si="2"/>
        <v>0</v>
      </c>
      <c r="L46" s="303"/>
      <c r="M46" s="303"/>
      <c r="N46" s="304">
        <f t="shared" si="3"/>
        <v>0</v>
      </c>
      <c r="O46" s="303"/>
      <c r="P46" s="303"/>
      <c r="Q46" s="304">
        <f t="shared" si="4"/>
        <v>0</v>
      </c>
      <c r="R46" s="262"/>
      <c r="S46" s="263"/>
      <c r="T46" s="263"/>
      <c r="U46" s="298"/>
      <c r="V46" s="253"/>
      <c r="W46" s="240"/>
      <c r="X46" s="240"/>
      <c r="Y46" s="240">
        <v>2</v>
      </c>
      <c r="Z46" s="240"/>
      <c r="AA46" s="240"/>
      <c r="AB46" s="240"/>
      <c r="AC46" s="241"/>
      <c r="AD46" s="240"/>
      <c r="AE46" s="241">
        <f t="shared" si="5"/>
        <v>0</v>
      </c>
      <c r="AF46" s="241">
        <f t="shared" si="6"/>
        <v>0</v>
      </c>
      <c r="AG46" s="241">
        <f t="shared" si="7"/>
        <v>0</v>
      </c>
      <c r="AH46" s="241">
        <f t="shared" si="8"/>
        <v>0</v>
      </c>
      <c r="AJ46" s="254">
        <f t="shared" si="9"/>
        <v>1</v>
      </c>
      <c r="AK46" s="240" t="str">
        <f>IF(ISBLANK(W46),"",1)</f>
        <v/>
      </c>
      <c r="AL46" s="240" t="str">
        <f t="shared" si="17"/>
        <v/>
      </c>
      <c r="AM46" s="240">
        <f t="shared" si="17"/>
        <v>1</v>
      </c>
      <c r="AN46" s="240" t="str">
        <f t="shared" si="17"/>
        <v/>
      </c>
      <c r="AO46" s="240" t="str">
        <f t="shared" si="17"/>
        <v/>
      </c>
      <c r="AP46" s="240" t="str">
        <f t="shared" si="17"/>
        <v/>
      </c>
      <c r="AQ46" s="240" t="str">
        <f t="shared" si="17"/>
        <v/>
      </c>
      <c r="AR46" s="240" t="str">
        <f t="shared" si="17"/>
        <v/>
      </c>
    </row>
    <row r="47" spans="1:44" ht="18" customHeight="1" thickBot="1">
      <c r="A47" s="299"/>
      <c r="B47" s="300"/>
      <c r="C47" s="301" t="s">
        <v>160</v>
      </c>
      <c r="D47" s="302" t="s">
        <v>4</v>
      </c>
      <c r="E47" s="262">
        <v>1</v>
      </c>
      <c r="F47" s="280"/>
      <c r="G47" s="303"/>
      <c r="H47" s="304">
        <f t="shared" si="1"/>
        <v>0</v>
      </c>
      <c r="I47" s="303"/>
      <c r="J47" s="303"/>
      <c r="K47" s="304">
        <f t="shared" si="2"/>
        <v>0</v>
      </c>
      <c r="L47" s="303"/>
      <c r="M47" s="303"/>
      <c r="N47" s="304">
        <f t="shared" si="3"/>
        <v>0</v>
      </c>
      <c r="O47" s="303"/>
      <c r="P47" s="303"/>
      <c r="Q47" s="304">
        <f t="shared" si="4"/>
        <v>0</v>
      </c>
      <c r="R47" s="262"/>
      <c r="S47" s="263"/>
      <c r="T47" s="263"/>
      <c r="U47" s="298"/>
      <c r="V47" s="253"/>
      <c r="W47" s="240"/>
      <c r="X47" s="240"/>
      <c r="Y47" s="240">
        <v>2</v>
      </c>
      <c r="Z47" s="240"/>
      <c r="AA47" s="240"/>
      <c r="AB47" s="240"/>
      <c r="AC47" s="241"/>
      <c r="AD47" s="240"/>
      <c r="AE47" s="241">
        <f t="shared" si="5"/>
        <v>0</v>
      </c>
      <c r="AF47" s="241">
        <f t="shared" si="6"/>
        <v>0</v>
      </c>
      <c r="AG47" s="241">
        <f t="shared" si="7"/>
        <v>0</v>
      </c>
      <c r="AH47" s="241">
        <f t="shared" si="8"/>
        <v>0</v>
      </c>
      <c r="AJ47" s="254">
        <f t="shared" si="9"/>
        <v>1</v>
      </c>
      <c r="AK47" s="240" t="str">
        <f t="shared" ref="AK47" si="18">IF(ISBLANK(W47),"",1)</f>
        <v/>
      </c>
      <c r="AL47" s="240" t="str">
        <f t="shared" si="17"/>
        <v/>
      </c>
      <c r="AM47" s="240">
        <f t="shared" si="17"/>
        <v>1</v>
      </c>
      <c r="AN47" s="240" t="str">
        <f t="shared" si="17"/>
        <v/>
      </c>
      <c r="AO47" s="240" t="str">
        <f t="shared" si="17"/>
        <v/>
      </c>
      <c r="AP47" s="240" t="str">
        <f t="shared" si="17"/>
        <v/>
      </c>
      <c r="AQ47" s="240" t="str">
        <f t="shared" si="17"/>
        <v/>
      </c>
      <c r="AR47" s="240" t="str">
        <f t="shared" si="17"/>
        <v/>
      </c>
    </row>
    <row r="48" spans="1:44" ht="18" customHeight="1" thickBot="1">
      <c r="A48" s="299"/>
      <c r="B48" s="300"/>
      <c r="C48" s="301" t="s">
        <v>9</v>
      </c>
      <c r="D48" s="302" t="s">
        <v>4</v>
      </c>
      <c r="E48" s="262">
        <v>2</v>
      </c>
      <c r="F48" s="280">
        <v>2</v>
      </c>
      <c r="G48" s="303"/>
      <c r="H48" s="304">
        <f t="shared" si="1"/>
        <v>2</v>
      </c>
      <c r="I48" s="303"/>
      <c r="J48" s="303"/>
      <c r="K48" s="304">
        <f t="shared" si="2"/>
        <v>2</v>
      </c>
      <c r="L48" s="303"/>
      <c r="M48" s="303"/>
      <c r="N48" s="304">
        <f t="shared" si="3"/>
        <v>2</v>
      </c>
      <c r="O48" s="303"/>
      <c r="P48" s="303"/>
      <c r="Q48" s="304">
        <f t="shared" si="4"/>
        <v>2</v>
      </c>
      <c r="R48" s="262">
        <v>4</v>
      </c>
      <c r="S48" s="263"/>
      <c r="T48" s="263"/>
      <c r="U48" s="298"/>
      <c r="V48" s="253"/>
      <c r="W48" s="240"/>
      <c r="X48" s="240"/>
      <c r="Y48" s="240">
        <v>2</v>
      </c>
      <c r="Z48" s="240">
        <v>1</v>
      </c>
      <c r="AA48" s="240"/>
      <c r="AB48" s="240"/>
      <c r="AC48" s="241"/>
      <c r="AD48" s="240"/>
      <c r="AE48" s="241">
        <f t="shared" si="5"/>
        <v>190</v>
      </c>
      <c r="AF48" s="241">
        <f t="shared" si="6"/>
        <v>190</v>
      </c>
      <c r="AG48" s="241">
        <f t="shared" si="7"/>
        <v>190</v>
      </c>
      <c r="AH48" s="241">
        <f t="shared" si="8"/>
        <v>190</v>
      </c>
      <c r="AJ48" s="254">
        <f t="shared" si="9"/>
        <v>1</v>
      </c>
      <c r="AK48" s="240" t="str">
        <f>IF(ISBLANK(W48),"",1)</f>
        <v/>
      </c>
      <c r="AL48" s="240" t="str">
        <f t="shared" si="17"/>
        <v/>
      </c>
      <c r="AM48" s="240">
        <f t="shared" si="17"/>
        <v>1</v>
      </c>
      <c r="AN48" s="240">
        <f t="shared" si="17"/>
        <v>1</v>
      </c>
      <c r="AO48" s="240" t="str">
        <f t="shared" si="17"/>
        <v/>
      </c>
      <c r="AP48" s="240" t="str">
        <f t="shared" si="17"/>
        <v/>
      </c>
      <c r="AQ48" s="240" t="str">
        <f t="shared" si="17"/>
        <v/>
      </c>
      <c r="AR48" s="240" t="str">
        <f t="shared" si="17"/>
        <v/>
      </c>
    </row>
    <row r="49" spans="1:44" ht="18" customHeight="1" thickBot="1">
      <c r="A49" s="299"/>
      <c r="B49" s="300"/>
      <c r="C49" s="301" t="s">
        <v>10</v>
      </c>
      <c r="D49" s="302" t="s">
        <v>378</v>
      </c>
      <c r="E49" s="262">
        <v>2</v>
      </c>
      <c r="F49" s="280"/>
      <c r="G49" s="303"/>
      <c r="H49" s="304">
        <f t="shared" si="1"/>
        <v>0</v>
      </c>
      <c r="I49" s="303"/>
      <c r="J49" s="303"/>
      <c r="K49" s="304">
        <f t="shared" si="2"/>
        <v>0</v>
      </c>
      <c r="L49" s="303"/>
      <c r="M49" s="303"/>
      <c r="N49" s="304">
        <f t="shared" si="3"/>
        <v>0</v>
      </c>
      <c r="O49" s="303"/>
      <c r="P49" s="303"/>
      <c r="Q49" s="304">
        <f t="shared" si="4"/>
        <v>0</v>
      </c>
      <c r="R49" s="262"/>
      <c r="S49" s="263"/>
      <c r="T49" s="263"/>
      <c r="U49" s="298"/>
      <c r="V49" s="253"/>
      <c r="W49" s="240"/>
      <c r="X49" s="240"/>
      <c r="Y49" s="240">
        <v>1</v>
      </c>
      <c r="Z49" s="240">
        <v>1</v>
      </c>
      <c r="AA49" s="240"/>
      <c r="AB49" s="240"/>
      <c r="AC49" s="241"/>
      <c r="AD49" s="240"/>
      <c r="AE49" s="241">
        <f t="shared" si="5"/>
        <v>0</v>
      </c>
      <c r="AF49" s="241">
        <f t="shared" si="6"/>
        <v>0</v>
      </c>
      <c r="AG49" s="241">
        <f t="shared" si="7"/>
        <v>0</v>
      </c>
      <c r="AH49" s="241">
        <f t="shared" si="8"/>
        <v>0</v>
      </c>
      <c r="AJ49" s="254">
        <f t="shared" si="9"/>
        <v>1</v>
      </c>
      <c r="AK49" s="240" t="str">
        <f t="shared" ref="AK49:AR64" si="19">IF(ISBLANK(W49),"",1)</f>
        <v/>
      </c>
      <c r="AL49" s="240" t="str">
        <f t="shared" si="17"/>
        <v/>
      </c>
      <c r="AM49" s="240">
        <f t="shared" si="17"/>
        <v>1</v>
      </c>
      <c r="AN49" s="240">
        <f t="shared" si="17"/>
        <v>1</v>
      </c>
      <c r="AO49" s="240" t="str">
        <f t="shared" si="17"/>
        <v/>
      </c>
      <c r="AP49" s="240" t="str">
        <f t="shared" si="17"/>
        <v/>
      </c>
      <c r="AQ49" s="240" t="str">
        <f t="shared" si="17"/>
        <v/>
      </c>
      <c r="AR49" s="240" t="str">
        <f t="shared" si="17"/>
        <v/>
      </c>
    </row>
    <row r="50" spans="1:44" ht="18" customHeight="1" thickBot="1">
      <c r="A50" s="299"/>
      <c r="B50" s="300"/>
      <c r="C50" s="301" t="s">
        <v>11</v>
      </c>
      <c r="D50" s="302" t="s">
        <v>378</v>
      </c>
      <c r="E50" s="262">
        <v>2</v>
      </c>
      <c r="F50" s="280"/>
      <c r="G50" s="303"/>
      <c r="H50" s="304">
        <f t="shared" si="1"/>
        <v>0</v>
      </c>
      <c r="I50" s="303"/>
      <c r="J50" s="303"/>
      <c r="K50" s="304">
        <f t="shared" si="2"/>
        <v>0</v>
      </c>
      <c r="L50" s="303"/>
      <c r="M50" s="303"/>
      <c r="N50" s="304">
        <f t="shared" si="3"/>
        <v>0</v>
      </c>
      <c r="O50" s="303"/>
      <c r="P50" s="303"/>
      <c r="Q50" s="304">
        <f t="shared" si="4"/>
        <v>0</v>
      </c>
      <c r="R50" s="262"/>
      <c r="S50" s="263"/>
      <c r="T50" s="263"/>
      <c r="U50" s="298"/>
      <c r="V50" s="253"/>
      <c r="W50" s="240"/>
      <c r="X50" s="240"/>
      <c r="Y50" s="240">
        <v>1</v>
      </c>
      <c r="Z50" s="240">
        <v>1</v>
      </c>
      <c r="AA50" s="240"/>
      <c r="AB50" s="240"/>
      <c r="AC50" s="241"/>
      <c r="AD50" s="240"/>
      <c r="AE50" s="241">
        <f t="shared" si="5"/>
        <v>0</v>
      </c>
      <c r="AF50" s="241">
        <f t="shared" si="6"/>
        <v>0</v>
      </c>
      <c r="AG50" s="241">
        <f t="shared" si="7"/>
        <v>0</v>
      </c>
      <c r="AH50" s="241">
        <f t="shared" si="8"/>
        <v>0</v>
      </c>
      <c r="AJ50" s="254">
        <f t="shared" si="9"/>
        <v>1</v>
      </c>
      <c r="AK50" s="240" t="str">
        <f t="shared" si="19"/>
        <v/>
      </c>
      <c r="AL50" s="240" t="str">
        <f t="shared" si="17"/>
        <v/>
      </c>
      <c r="AM50" s="240">
        <f t="shared" si="17"/>
        <v>1</v>
      </c>
      <c r="AN50" s="240">
        <f t="shared" si="17"/>
        <v>1</v>
      </c>
      <c r="AO50" s="240" t="str">
        <f t="shared" si="17"/>
        <v/>
      </c>
      <c r="AP50" s="240" t="str">
        <f t="shared" si="17"/>
        <v/>
      </c>
      <c r="AQ50" s="240" t="str">
        <f t="shared" si="17"/>
        <v/>
      </c>
      <c r="AR50" s="240" t="str">
        <f t="shared" si="17"/>
        <v/>
      </c>
    </row>
    <row r="51" spans="1:44" ht="18" customHeight="1" thickBot="1">
      <c r="A51" s="299"/>
      <c r="B51" s="300"/>
      <c r="C51" s="301" t="s">
        <v>12</v>
      </c>
      <c r="D51" s="302" t="s">
        <v>378</v>
      </c>
      <c r="E51" s="262">
        <v>2</v>
      </c>
      <c r="F51" s="280"/>
      <c r="G51" s="303"/>
      <c r="H51" s="304">
        <f t="shared" si="1"/>
        <v>0</v>
      </c>
      <c r="I51" s="303"/>
      <c r="J51" s="303"/>
      <c r="K51" s="304">
        <f t="shared" si="2"/>
        <v>0</v>
      </c>
      <c r="L51" s="303"/>
      <c r="M51" s="303"/>
      <c r="N51" s="304">
        <f t="shared" si="3"/>
        <v>0</v>
      </c>
      <c r="O51" s="303"/>
      <c r="P51" s="303"/>
      <c r="Q51" s="304">
        <f t="shared" si="4"/>
        <v>0</v>
      </c>
      <c r="R51" s="262"/>
      <c r="S51" s="263"/>
      <c r="T51" s="263"/>
      <c r="U51" s="298"/>
      <c r="V51" s="253"/>
      <c r="W51" s="240"/>
      <c r="X51" s="240"/>
      <c r="Y51" s="240">
        <v>1</v>
      </c>
      <c r="Z51" s="240">
        <v>1</v>
      </c>
      <c r="AA51" s="240"/>
      <c r="AB51" s="240"/>
      <c r="AC51" s="241"/>
      <c r="AD51" s="240"/>
      <c r="AE51" s="241">
        <f t="shared" si="5"/>
        <v>0</v>
      </c>
      <c r="AF51" s="241">
        <f t="shared" si="6"/>
        <v>0</v>
      </c>
      <c r="AG51" s="241">
        <f t="shared" si="7"/>
        <v>0</v>
      </c>
      <c r="AH51" s="241">
        <f t="shared" si="8"/>
        <v>0</v>
      </c>
      <c r="AJ51" s="254">
        <f t="shared" si="9"/>
        <v>1</v>
      </c>
      <c r="AK51" s="240" t="str">
        <f t="shared" si="19"/>
        <v/>
      </c>
      <c r="AL51" s="240" t="str">
        <f t="shared" si="17"/>
        <v/>
      </c>
      <c r="AM51" s="240">
        <f t="shared" si="17"/>
        <v>1</v>
      </c>
      <c r="AN51" s="240">
        <f t="shared" si="17"/>
        <v>1</v>
      </c>
      <c r="AO51" s="240" t="str">
        <f t="shared" si="17"/>
        <v/>
      </c>
      <c r="AP51" s="240" t="str">
        <f t="shared" si="17"/>
        <v/>
      </c>
      <c r="AQ51" s="240" t="str">
        <f t="shared" si="17"/>
        <v/>
      </c>
      <c r="AR51" s="240" t="str">
        <f t="shared" si="17"/>
        <v/>
      </c>
    </row>
    <row r="52" spans="1:44" ht="18" customHeight="1" thickBot="1">
      <c r="A52" s="299"/>
      <c r="B52" s="305"/>
      <c r="C52" s="306" t="s">
        <v>161</v>
      </c>
      <c r="D52" s="234" t="s">
        <v>378</v>
      </c>
      <c r="E52" s="286">
        <v>2</v>
      </c>
      <c r="F52" s="307"/>
      <c r="G52" s="308"/>
      <c r="H52" s="236">
        <f t="shared" si="1"/>
        <v>0</v>
      </c>
      <c r="I52" s="308"/>
      <c r="J52" s="308"/>
      <c r="K52" s="236">
        <f t="shared" si="2"/>
        <v>0</v>
      </c>
      <c r="L52" s="308"/>
      <c r="M52" s="308"/>
      <c r="N52" s="236">
        <f t="shared" si="3"/>
        <v>0</v>
      </c>
      <c r="O52" s="308"/>
      <c r="P52" s="308"/>
      <c r="Q52" s="236">
        <f t="shared" si="4"/>
        <v>0</v>
      </c>
      <c r="R52" s="286"/>
      <c r="S52" s="263"/>
      <c r="T52" s="263"/>
      <c r="U52" s="298"/>
      <c r="V52" s="253"/>
      <c r="W52" s="240"/>
      <c r="X52" s="240"/>
      <c r="Y52" s="240">
        <v>1</v>
      </c>
      <c r="Z52" s="240"/>
      <c r="AA52" s="240"/>
      <c r="AB52" s="240"/>
      <c r="AC52" s="241"/>
      <c r="AD52" s="240"/>
      <c r="AE52" s="241">
        <f t="shared" si="5"/>
        <v>0</v>
      </c>
      <c r="AF52" s="241">
        <f t="shared" si="6"/>
        <v>0</v>
      </c>
      <c r="AG52" s="241">
        <f t="shared" si="7"/>
        <v>0</v>
      </c>
      <c r="AH52" s="241">
        <f t="shared" si="8"/>
        <v>0</v>
      </c>
      <c r="AJ52" s="254">
        <f t="shared" si="9"/>
        <v>1</v>
      </c>
      <c r="AK52" s="240" t="str">
        <f t="shared" si="19"/>
        <v/>
      </c>
      <c r="AL52" s="240" t="str">
        <f t="shared" si="17"/>
        <v/>
      </c>
      <c r="AM52" s="240">
        <f t="shared" si="17"/>
        <v>1</v>
      </c>
      <c r="AN52" s="240" t="str">
        <f t="shared" si="17"/>
        <v/>
      </c>
      <c r="AO52" s="240" t="str">
        <f t="shared" si="17"/>
        <v/>
      </c>
      <c r="AP52" s="240" t="str">
        <f t="shared" si="17"/>
        <v/>
      </c>
      <c r="AQ52" s="240" t="str">
        <f t="shared" si="17"/>
        <v/>
      </c>
      <c r="AR52" s="240" t="str">
        <f t="shared" si="17"/>
        <v/>
      </c>
    </row>
    <row r="53" spans="1:44" ht="18" customHeight="1" thickTop="1" thickBot="1">
      <c r="A53" s="299"/>
      <c r="B53" s="292" t="s">
        <v>13</v>
      </c>
      <c r="C53" s="271" t="s">
        <v>14</v>
      </c>
      <c r="D53" s="246" t="str">
        <f>IF($R$2=TRUE,"○","△1")</f>
        <v>△1</v>
      </c>
      <c r="E53" s="272">
        <v>2</v>
      </c>
      <c r="F53" s="248">
        <v>2</v>
      </c>
      <c r="G53" s="249"/>
      <c r="H53" s="246">
        <f t="shared" si="1"/>
        <v>2</v>
      </c>
      <c r="I53" s="249"/>
      <c r="J53" s="249"/>
      <c r="K53" s="246">
        <f t="shared" si="2"/>
        <v>2</v>
      </c>
      <c r="L53" s="249"/>
      <c r="M53" s="249"/>
      <c r="N53" s="246">
        <f t="shared" si="3"/>
        <v>2</v>
      </c>
      <c r="O53" s="249"/>
      <c r="P53" s="249"/>
      <c r="Q53" s="246">
        <f t="shared" si="4"/>
        <v>2</v>
      </c>
      <c r="R53" s="273">
        <v>2</v>
      </c>
      <c r="S53" s="263"/>
      <c r="T53" s="263"/>
      <c r="U53" s="298"/>
      <c r="V53" s="253"/>
      <c r="W53" s="240"/>
      <c r="X53" s="240"/>
      <c r="Y53" s="240">
        <v>2</v>
      </c>
      <c r="Z53" s="240"/>
      <c r="AA53" s="240"/>
      <c r="AB53" s="240"/>
      <c r="AC53" s="241"/>
      <c r="AD53" s="240"/>
      <c r="AE53" s="241">
        <f t="shared" si="5"/>
        <v>150</v>
      </c>
      <c r="AF53" s="241">
        <f t="shared" si="6"/>
        <v>150</v>
      </c>
      <c r="AG53" s="241">
        <f t="shared" si="7"/>
        <v>150</v>
      </c>
      <c r="AH53" s="241">
        <f t="shared" si="8"/>
        <v>150</v>
      </c>
      <c r="AJ53" s="254">
        <f t="shared" si="9"/>
        <v>1</v>
      </c>
      <c r="AK53" s="240" t="str">
        <f t="shared" si="19"/>
        <v/>
      </c>
      <c r="AL53" s="240" t="str">
        <f t="shared" si="19"/>
        <v/>
      </c>
      <c r="AM53" s="240">
        <f t="shared" si="19"/>
        <v>1</v>
      </c>
      <c r="AN53" s="240" t="str">
        <f t="shared" si="19"/>
        <v/>
      </c>
      <c r="AO53" s="240" t="str">
        <f t="shared" si="19"/>
        <v/>
      </c>
      <c r="AP53" s="240" t="str">
        <f t="shared" si="19"/>
        <v/>
      </c>
      <c r="AQ53" s="240" t="str">
        <f t="shared" si="19"/>
        <v/>
      </c>
      <c r="AR53" s="240" t="str">
        <f t="shared" si="19"/>
        <v/>
      </c>
    </row>
    <row r="54" spans="1:44" ht="18" customHeight="1" thickBot="1">
      <c r="A54" s="299"/>
      <c r="B54" s="299"/>
      <c r="C54" s="287" t="s">
        <v>266</v>
      </c>
      <c r="D54" s="258"/>
      <c r="E54" s="288">
        <v>1</v>
      </c>
      <c r="F54" s="260">
        <v>1</v>
      </c>
      <c r="G54" s="261"/>
      <c r="H54" s="258">
        <f t="shared" si="1"/>
        <v>1</v>
      </c>
      <c r="I54" s="261"/>
      <c r="J54" s="261"/>
      <c r="K54" s="258">
        <f t="shared" si="2"/>
        <v>1</v>
      </c>
      <c r="L54" s="261"/>
      <c r="M54" s="261"/>
      <c r="N54" s="258">
        <f t="shared" si="3"/>
        <v>1</v>
      </c>
      <c r="O54" s="261"/>
      <c r="P54" s="261"/>
      <c r="Q54" s="258">
        <f t="shared" si="4"/>
        <v>1</v>
      </c>
      <c r="R54" s="262">
        <v>2</v>
      </c>
      <c r="S54" s="263"/>
      <c r="T54" s="263"/>
      <c r="U54" s="298"/>
      <c r="V54" s="253"/>
      <c r="W54" s="240"/>
      <c r="X54" s="240"/>
      <c r="Y54" s="240">
        <v>1</v>
      </c>
      <c r="Z54" s="240"/>
      <c r="AA54" s="240"/>
      <c r="AB54" s="240"/>
      <c r="AC54" s="241"/>
      <c r="AD54" s="240"/>
      <c r="AE54" s="241">
        <f t="shared" si="5"/>
        <v>75</v>
      </c>
      <c r="AF54" s="241">
        <f t="shared" si="6"/>
        <v>75</v>
      </c>
      <c r="AG54" s="241">
        <f t="shared" si="7"/>
        <v>75</v>
      </c>
      <c r="AH54" s="241">
        <f t="shared" si="8"/>
        <v>75</v>
      </c>
      <c r="AJ54" s="254">
        <f t="shared" si="9"/>
        <v>0</v>
      </c>
      <c r="AK54" s="240" t="str">
        <f t="shared" si="19"/>
        <v/>
      </c>
      <c r="AL54" s="240" t="str">
        <f t="shared" si="19"/>
        <v/>
      </c>
      <c r="AM54" s="240">
        <f t="shared" si="19"/>
        <v>1</v>
      </c>
      <c r="AN54" s="240" t="str">
        <f t="shared" si="19"/>
        <v/>
      </c>
      <c r="AO54" s="240" t="str">
        <f t="shared" si="19"/>
        <v/>
      </c>
      <c r="AP54" s="240" t="str">
        <f t="shared" si="19"/>
        <v/>
      </c>
      <c r="AQ54" s="240" t="str">
        <f t="shared" si="19"/>
        <v/>
      </c>
      <c r="AR54" s="240" t="str">
        <f t="shared" si="19"/>
        <v/>
      </c>
    </row>
    <row r="55" spans="1:44" ht="18" customHeight="1" thickBot="1">
      <c r="A55" s="299"/>
      <c r="B55" s="299"/>
      <c r="C55" s="287" t="s">
        <v>15</v>
      </c>
      <c r="D55" s="258" t="s">
        <v>162</v>
      </c>
      <c r="E55" s="288">
        <v>2</v>
      </c>
      <c r="F55" s="260"/>
      <c r="G55" s="261"/>
      <c r="H55" s="258">
        <f t="shared" si="1"/>
        <v>0</v>
      </c>
      <c r="I55" s="261"/>
      <c r="J55" s="261"/>
      <c r="K55" s="258">
        <f t="shared" si="2"/>
        <v>0</v>
      </c>
      <c r="L55" s="261"/>
      <c r="M55" s="261"/>
      <c r="N55" s="258">
        <f t="shared" si="3"/>
        <v>0</v>
      </c>
      <c r="O55" s="261"/>
      <c r="P55" s="261"/>
      <c r="Q55" s="258">
        <f t="shared" si="4"/>
        <v>0</v>
      </c>
      <c r="R55" s="262"/>
      <c r="S55" s="263"/>
      <c r="T55" s="263"/>
      <c r="U55" s="298"/>
      <c r="V55" s="253"/>
      <c r="W55" s="240"/>
      <c r="X55" s="240"/>
      <c r="Y55" s="240">
        <v>2</v>
      </c>
      <c r="Z55" s="240"/>
      <c r="AA55" s="240"/>
      <c r="AB55" s="240"/>
      <c r="AC55" s="241"/>
      <c r="AD55" s="240"/>
      <c r="AE55" s="241">
        <f t="shared" si="5"/>
        <v>0</v>
      </c>
      <c r="AF55" s="241">
        <f t="shared" si="6"/>
        <v>0</v>
      </c>
      <c r="AG55" s="241">
        <f t="shared" si="7"/>
        <v>0</v>
      </c>
      <c r="AH55" s="241">
        <f t="shared" si="8"/>
        <v>0</v>
      </c>
      <c r="AJ55" s="254">
        <f t="shared" si="9"/>
        <v>1</v>
      </c>
      <c r="AK55" s="240" t="str">
        <f t="shared" si="19"/>
        <v/>
      </c>
      <c r="AL55" s="240" t="str">
        <f t="shared" si="19"/>
        <v/>
      </c>
      <c r="AM55" s="240">
        <f t="shared" si="19"/>
        <v>1</v>
      </c>
      <c r="AN55" s="240" t="str">
        <f t="shared" si="19"/>
        <v/>
      </c>
      <c r="AO55" s="240" t="str">
        <f t="shared" si="19"/>
        <v/>
      </c>
      <c r="AP55" s="240" t="str">
        <f t="shared" si="19"/>
        <v/>
      </c>
      <c r="AQ55" s="240" t="str">
        <f t="shared" si="19"/>
        <v/>
      </c>
      <c r="AR55" s="240" t="str">
        <f t="shared" si="19"/>
        <v/>
      </c>
    </row>
    <row r="56" spans="1:44" ht="18" customHeight="1" thickBot="1">
      <c r="A56" s="299"/>
      <c r="B56" s="299"/>
      <c r="C56" s="287" t="s">
        <v>165</v>
      </c>
      <c r="D56" s="258" t="s">
        <v>136</v>
      </c>
      <c r="E56" s="288">
        <v>1</v>
      </c>
      <c r="F56" s="260"/>
      <c r="G56" s="261"/>
      <c r="H56" s="258">
        <f t="shared" si="1"/>
        <v>0</v>
      </c>
      <c r="I56" s="261"/>
      <c r="J56" s="261"/>
      <c r="K56" s="258">
        <f t="shared" si="2"/>
        <v>0</v>
      </c>
      <c r="L56" s="261"/>
      <c r="M56" s="261"/>
      <c r="N56" s="258">
        <f t="shared" si="3"/>
        <v>0</v>
      </c>
      <c r="O56" s="261"/>
      <c r="P56" s="261"/>
      <c r="Q56" s="258">
        <f t="shared" si="4"/>
        <v>0</v>
      </c>
      <c r="R56" s="262"/>
      <c r="S56" s="263"/>
      <c r="T56" s="263"/>
      <c r="U56" s="298"/>
      <c r="V56" s="253"/>
      <c r="W56" s="240"/>
      <c r="X56" s="240"/>
      <c r="Y56" s="240">
        <v>2</v>
      </c>
      <c r="Z56" s="240"/>
      <c r="AA56" s="240"/>
      <c r="AB56" s="240">
        <v>2</v>
      </c>
      <c r="AC56" s="241">
        <v>1</v>
      </c>
      <c r="AD56" s="240">
        <v>1</v>
      </c>
      <c r="AE56" s="241">
        <f t="shared" si="5"/>
        <v>0</v>
      </c>
      <c r="AF56" s="241">
        <f t="shared" si="6"/>
        <v>0</v>
      </c>
      <c r="AG56" s="241">
        <f t="shared" si="7"/>
        <v>0</v>
      </c>
      <c r="AH56" s="241">
        <f t="shared" si="8"/>
        <v>0</v>
      </c>
      <c r="AJ56" s="254">
        <f t="shared" si="9"/>
        <v>1</v>
      </c>
      <c r="AK56" s="240" t="str">
        <f>IF(ISBLANK(W56),"",1)</f>
        <v/>
      </c>
      <c r="AL56" s="240" t="str">
        <f t="shared" si="19"/>
        <v/>
      </c>
      <c r="AM56" s="240">
        <f t="shared" si="19"/>
        <v>1</v>
      </c>
      <c r="AN56" s="240" t="str">
        <f t="shared" si="19"/>
        <v/>
      </c>
      <c r="AO56" s="240" t="str">
        <f t="shared" si="19"/>
        <v/>
      </c>
      <c r="AP56" s="240">
        <f t="shared" si="19"/>
        <v>1</v>
      </c>
      <c r="AQ56" s="240">
        <f t="shared" si="19"/>
        <v>1</v>
      </c>
      <c r="AR56" s="240">
        <f t="shared" si="19"/>
        <v>1</v>
      </c>
    </row>
    <row r="57" spans="1:44" ht="18" customHeight="1" thickBot="1">
      <c r="A57" s="299"/>
      <c r="B57" s="299"/>
      <c r="C57" s="287" t="s">
        <v>166</v>
      </c>
      <c r="D57" s="258" t="s">
        <v>136</v>
      </c>
      <c r="E57" s="288">
        <v>1</v>
      </c>
      <c r="F57" s="260"/>
      <c r="G57" s="261"/>
      <c r="H57" s="258">
        <f t="shared" si="1"/>
        <v>0</v>
      </c>
      <c r="I57" s="261"/>
      <c r="J57" s="261"/>
      <c r="K57" s="258">
        <f t="shared" si="2"/>
        <v>0</v>
      </c>
      <c r="L57" s="261"/>
      <c r="M57" s="261"/>
      <c r="N57" s="258">
        <f t="shared" si="3"/>
        <v>0</v>
      </c>
      <c r="O57" s="261"/>
      <c r="P57" s="261"/>
      <c r="Q57" s="258">
        <f t="shared" si="4"/>
        <v>0</v>
      </c>
      <c r="R57" s="262"/>
      <c r="S57" s="263"/>
      <c r="T57" s="263"/>
      <c r="U57" s="298"/>
      <c r="V57" s="253"/>
      <c r="W57" s="240"/>
      <c r="X57" s="240"/>
      <c r="Y57" s="240">
        <v>2</v>
      </c>
      <c r="Z57" s="240"/>
      <c r="AA57" s="240"/>
      <c r="AB57" s="240">
        <v>2</v>
      </c>
      <c r="AC57" s="241">
        <v>1</v>
      </c>
      <c r="AD57" s="240">
        <v>1</v>
      </c>
      <c r="AE57" s="241">
        <f t="shared" si="5"/>
        <v>0</v>
      </c>
      <c r="AF57" s="241">
        <f t="shared" si="6"/>
        <v>0</v>
      </c>
      <c r="AG57" s="241">
        <f t="shared" si="7"/>
        <v>0</v>
      </c>
      <c r="AH57" s="241">
        <f t="shared" si="8"/>
        <v>0</v>
      </c>
      <c r="AJ57" s="254">
        <f t="shared" si="9"/>
        <v>1</v>
      </c>
      <c r="AK57" s="240" t="str">
        <f t="shared" ref="AK57:AR72" si="20">IF(ISBLANK(W57),"",1)</f>
        <v/>
      </c>
      <c r="AL57" s="240" t="str">
        <f t="shared" si="19"/>
        <v/>
      </c>
      <c r="AM57" s="240">
        <f t="shared" si="19"/>
        <v>1</v>
      </c>
      <c r="AN57" s="240" t="str">
        <f t="shared" si="19"/>
        <v/>
      </c>
      <c r="AO57" s="240" t="str">
        <f t="shared" si="19"/>
        <v/>
      </c>
      <c r="AP57" s="240">
        <f t="shared" si="19"/>
        <v>1</v>
      </c>
      <c r="AQ57" s="240">
        <f t="shared" si="19"/>
        <v>1</v>
      </c>
      <c r="AR57" s="240">
        <f t="shared" si="19"/>
        <v>1</v>
      </c>
    </row>
    <row r="58" spans="1:44" ht="18" customHeight="1" thickBot="1">
      <c r="A58" s="299"/>
      <c r="B58" s="299"/>
      <c r="C58" s="287" t="s">
        <v>16</v>
      </c>
      <c r="D58" s="258" t="s">
        <v>162</v>
      </c>
      <c r="E58" s="288">
        <v>2</v>
      </c>
      <c r="F58" s="260"/>
      <c r="G58" s="261"/>
      <c r="H58" s="258">
        <f t="shared" si="1"/>
        <v>0</v>
      </c>
      <c r="I58" s="261"/>
      <c r="J58" s="261"/>
      <c r="K58" s="258">
        <f t="shared" si="2"/>
        <v>0</v>
      </c>
      <c r="L58" s="261"/>
      <c r="M58" s="261"/>
      <c r="N58" s="258">
        <f t="shared" si="3"/>
        <v>0</v>
      </c>
      <c r="O58" s="261"/>
      <c r="P58" s="261"/>
      <c r="Q58" s="258">
        <f t="shared" si="4"/>
        <v>0</v>
      </c>
      <c r="R58" s="262"/>
      <c r="S58" s="263"/>
      <c r="T58" s="263"/>
      <c r="U58" s="298"/>
      <c r="V58" s="253"/>
      <c r="W58" s="240"/>
      <c r="X58" s="240"/>
      <c r="Y58" s="240">
        <v>2</v>
      </c>
      <c r="Z58" s="240"/>
      <c r="AA58" s="240"/>
      <c r="AB58" s="240"/>
      <c r="AC58" s="241"/>
      <c r="AD58" s="240"/>
      <c r="AE58" s="241">
        <f t="shared" si="5"/>
        <v>0</v>
      </c>
      <c r="AF58" s="241">
        <f t="shared" si="6"/>
        <v>0</v>
      </c>
      <c r="AG58" s="241">
        <f t="shared" si="7"/>
        <v>0</v>
      </c>
      <c r="AH58" s="241">
        <f t="shared" si="8"/>
        <v>0</v>
      </c>
      <c r="AJ58" s="254">
        <f t="shared" si="9"/>
        <v>1</v>
      </c>
      <c r="AK58" s="240" t="str">
        <f t="shared" si="20"/>
        <v/>
      </c>
      <c r="AL58" s="240" t="str">
        <f t="shared" si="19"/>
        <v/>
      </c>
      <c r="AM58" s="240">
        <f t="shared" si="19"/>
        <v>1</v>
      </c>
      <c r="AN58" s="240" t="str">
        <f t="shared" si="19"/>
        <v/>
      </c>
      <c r="AO58" s="240" t="str">
        <f t="shared" si="19"/>
        <v/>
      </c>
      <c r="AP58" s="240" t="str">
        <f t="shared" si="19"/>
        <v/>
      </c>
      <c r="AQ58" s="240" t="str">
        <f t="shared" si="19"/>
        <v/>
      </c>
      <c r="AR58" s="240" t="str">
        <f t="shared" si="19"/>
        <v/>
      </c>
    </row>
    <row r="59" spans="1:44" ht="18" customHeight="1" thickBot="1">
      <c r="A59" s="299"/>
      <c r="B59" s="299"/>
      <c r="C59" s="287" t="s">
        <v>17</v>
      </c>
      <c r="D59" s="258" t="s">
        <v>162</v>
      </c>
      <c r="E59" s="288">
        <v>2</v>
      </c>
      <c r="F59" s="260"/>
      <c r="G59" s="261"/>
      <c r="H59" s="258">
        <f t="shared" si="1"/>
        <v>0</v>
      </c>
      <c r="I59" s="261"/>
      <c r="J59" s="261"/>
      <c r="K59" s="258">
        <f t="shared" si="2"/>
        <v>0</v>
      </c>
      <c r="L59" s="261"/>
      <c r="M59" s="261"/>
      <c r="N59" s="258">
        <f t="shared" si="3"/>
        <v>0</v>
      </c>
      <c r="O59" s="261"/>
      <c r="P59" s="261"/>
      <c r="Q59" s="258">
        <f t="shared" si="4"/>
        <v>0</v>
      </c>
      <c r="R59" s="262"/>
      <c r="S59" s="263"/>
      <c r="T59" s="263"/>
      <c r="U59" s="298"/>
      <c r="V59" s="253"/>
      <c r="W59" s="240"/>
      <c r="X59" s="240"/>
      <c r="Y59" s="240">
        <v>2</v>
      </c>
      <c r="Z59" s="240"/>
      <c r="AA59" s="240"/>
      <c r="AB59" s="240"/>
      <c r="AC59" s="241"/>
      <c r="AD59" s="240"/>
      <c r="AE59" s="241">
        <f t="shared" si="5"/>
        <v>0</v>
      </c>
      <c r="AF59" s="241">
        <f t="shared" si="6"/>
        <v>0</v>
      </c>
      <c r="AG59" s="241">
        <f t="shared" si="7"/>
        <v>0</v>
      </c>
      <c r="AH59" s="241">
        <f t="shared" si="8"/>
        <v>0</v>
      </c>
      <c r="AJ59" s="254">
        <f t="shared" si="9"/>
        <v>1</v>
      </c>
      <c r="AK59" s="240" t="str">
        <f t="shared" si="20"/>
        <v/>
      </c>
      <c r="AL59" s="240" t="str">
        <f t="shared" si="19"/>
        <v/>
      </c>
      <c r="AM59" s="240">
        <f t="shared" si="19"/>
        <v>1</v>
      </c>
      <c r="AN59" s="240" t="str">
        <f t="shared" si="19"/>
        <v/>
      </c>
      <c r="AO59" s="240" t="str">
        <f t="shared" si="19"/>
        <v/>
      </c>
      <c r="AP59" s="240" t="str">
        <f t="shared" si="19"/>
        <v/>
      </c>
      <c r="AQ59" s="240" t="str">
        <f t="shared" si="19"/>
        <v/>
      </c>
      <c r="AR59" s="240" t="str">
        <f t="shared" si="19"/>
        <v/>
      </c>
    </row>
    <row r="60" spans="1:44" ht="18" customHeight="1" thickBot="1">
      <c r="A60" s="299"/>
      <c r="B60" s="299"/>
      <c r="C60" s="287" t="s">
        <v>18</v>
      </c>
      <c r="D60" s="258" t="s">
        <v>136</v>
      </c>
      <c r="E60" s="288">
        <v>2</v>
      </c>
      <c r="F60" s="260"/>
      <c r="G60" s="261"/>
      <c r="H60" s="258">
        <f t="shared" si="1"/>
        <v>0</v>
      </c>
      <c r="I60" s="261"/>
      <c r="J60" s="261"/>
      <c r="K60" s="258">
        <f t="shared" si="2"/>
        <v>0</v>
      </c>
      <c r="L60" s="261"/>
      <c r="M60" s="261"/>
      <c r="N60" s="258">
        <f t="shared" si="3"/>
        <v>0</v>
      </c>
      <c r="O60" s="261"/>
      <c r="P60" s="261"/>
      <c r="Q60" s="258">
        <f t="shared" si="4"/>
        <v>0</v>
      </c>
      <c r="R60" s="262"/>
      <c r="S60" s="263"/>
      <c r="T60" s="263"/>
      <c r="U60" s="298"/>
      <c r="V60" s="253"/>
      <c r="W60" s="240"/>
      <c r="X60" s="240"/>
      <c r="Y60" s="240">
        <v>2</v>
      </c>
      <c r="Z60" s="240"/>
      <c r="AA60" s="240"/>
      <c r="AB60" s="240">
        <v>2</v>
      </c>
      <c r="AC60" s="241">
        <v>1</v>
      </c>
      <c r="AD60" s="240">
        <v>1</v>
      </c>
      <c r="AE60" s="241">
        <f t="shared" si="5"/>
        <v>0</v>
      </c>
      <c r="AF60" s="241">
        <f t="shared" si="6"/>
        <v>0</v>
      </c>
      <c r="AG60" s="241">
        <f t="shared" si="7"/>
        <v>0</v>
      </c>
      <c r="AH60" s="241">
        <f t="shared" si="8"/>
        <v>0</v>
      </c>
      <c r="AJ60" s="254">
        <f t="shared" si="9"/>
        <v>1</v>
      </c>
      <c r="AK60" s="240" t="str">
        <f t="shared" si="20"/>
        <v/>
      </c>
      <c r="AL60" s="240" t="str">
        <f t="shared" si="19"/>
        <v/>
      </c>
      <c r="AM60" s="240">
        <f t="shared" si="19"/>
        <v>1</v>
      </c>
      <c r="AN60" s="240" t="str">
        <f t="shared" si="19"/>
        <v/>
      </c>
      <c r="AO60" s="240" t="str">
        <f t="shared" si="19"/>
        <v/>
      </c>
      <c r="AP60" s="240">
        <f t="shared" si="19"/>
        <v>1</v>
      </c>
      <c r="AQ60" s="240">
        <f t="shared" si="19"/>
        <v>1</v>
      </c>
      <c r="AR60" s="240">
        <f t="shared" si="19"/>
        <v>1</v>
      </c>
    </row>
    <row r="61" spans="1:44" ht="18" customHeight="1" thickBot="1">
      <c r="A61" s="299"/>
      <c r="B61" s="299"/>
      <c r="C61" s="287" t="s">
        <v>19</v>
      </c>
      <c r="D61" s="258" t="s">
        <v>162</v>
      </c>
      <c r="E61" s="288">
        <v>2</v>
      </c>
      <c r="F61" s="260"/>
      <c r="G61" s="261"/>
      <c r="H61" s="258">
        <f t="shared" si="1"/>
        <v>0</v>
      </c>
      <c r="I61" s="261"/>
      <c r="J61" s="261"/>
      <c r="K61" s="258">
        <f t="shared" si="2"/>
        <v>0</v>
      </c>
      <c r="L61" s="261"/>
      <c r="M61" s="261"/>
      <c r="N61" s="258">
        <f t="shared" si="3"/>
        <v>0</v>
      </c>
      <c r="O61" s="261"/>
      <c r="P61" s="261"/>
      <c r="Q61" s="258">
        <f t="shared" si="4"/>
        <v>0</v>
      </c>
      <c r="R61" s="262"/>
      <c r="S61" s="263"/>
      <c r="T61" s="263"/>
      <c r="U61" s="298"/>
      <c r="V61" s="253"/>
      <c r="W61" s="240"/>
      <c r="X61" s="240"/>
      <c r="Y61" s="240">
        <v>2</v>
      </c>
      <c r="Z61" s="240"/>
      <c r="AA61" s="240"/>
      <c r="AB61" s="240"/>
      <c r="AC61" s="241"/>
      <c r="AD61" s="240"/>
      <c r="AE61" s="241">
        <f t="shared" si="5"/>
        <v>0</v>
      </c>
      <c r="AF61" s="241">
        <f t="shared" si="6"/>
        <v>0</v>
      </c>
      <c r="AG61" s="241">
        <f t="shared" si="7"/>
        <v>0</v>
      </c>
      <c r="AH61" s="241">
        <f t="shared" si="8"/>
        <v>0</v>
      </c>
      <c r="AJ61" s="254">
        <f t="shared" si="9"/>
        <v>1</v>
      </c>
      <c r="AK61" s="240" t="str">
        <f t="shared" si="20"/>
        <v/>
      </c>
      <c r="AL61" s="240" t="str">
        <f t="shared" si="19"/>
        <v/>
      </c>
      <c r="AM61" s="240">
        <f t="shared" si="19"/>
        <v>1</v>
      </c>
      <c r="AN61" s="240" t="str">
        <f t="shared" si="19"/>
        <v/>
      </c>
      <c r="AO61" s="240" t="str">
        <f t="shared" si="19"/>
        <v/>
      </c>
      <c r="AP61" s="240" t="str">
        <f t="shared" si="19"/>
        <v/>
      </c>
      <c r="AQ61" s="240" t="str">
        <f t="shared" si="19"/>
        <v/>
      </c>
      <c r="AR61" s="240" t="str">
        <f t="shared" si="19"/>
        <v/>
      </c>
    </row>
    <row r="62" spans="1:44" ht="18" customHeight="1" thickBot="1">
      <c r="A62" s="299"/>
      <c r="B62" s="299"/>
      <c r="C62" s="287" t="s">
        <v>20</v>
      </c>
      <c r="D62" s="258" t="s">
        <v>162</v>
      </c>
      <c r="E62" s="288">
        <v>2</v>
      </c>
      <c r="F62" s="260"/>
      <c r="G62" s="261"/>
      <c r="H62" s="258">
        <f t="shared" si="1"/>
        <v>0</v>
      </c>
      <c r="I62" s="261"/>
      <c r="J62" s="261"/>
      <c r="K62" s="258">
        <f t="shared" si="2"/>
        <v>0</v>
      </c>
      <c r="L62" s="261"/>
      <c r="M62" s="261"/>
      <c r="N62" s="258">
        <f t="shared" si="3"/>
        <v>0</v>
      </c>
      <c r="O62" s="261"/>
      <c r="P62" s="261"/>
      <c r="Q62" s="258">
        <f t="shared" si="4"/>
        <v>0</v>
      </c>
      <c r="R62" s="262"/>
      <c r="S62" s="263"/>
      <c r="T62" s="263"/>
      <c r="U62" s="298"/>
      <c r="V62" s="253"/>
      <c r="W62" s="240"/>
      <c r="X62" s="240"/>
      <c r="Y62" s="240">
        <v>2</v>
      </c>
      <c r="Z62" s="240"/>
      <c r="AA62" s="240"/>
      <c r="AB62" s="240"/>
      <c r="AC62" s="241"/>
      <c r="AD62" s="240"/>
      <c r="AE62" s="241">
        <f t="shared" si="5"/>
        <v>0</v>
      </c>
      <c r="AF62" s="241">
        <f t="shared" si="6"/>
        <v>0</v>
      </c>
      <c r="AG62" s="241">
        <f t="shared" si="7"/>
        <v>0</v>
      </c>
      <c r="AH62" s="241">
        <f t="shared" si="8"/>
        <v>0</v>
      </c>
      <c r="AJ62" s="254">
        <f t="shared" si="9"/>
        <v>1</v>
      </c>
      <c r="AK62" s="240" t="str">
        <f t="shared" si="20"/>
        <v/>
      </c>
      <c r="AL62" s="240" t="str">
        <f t="shared" si="19"/>
        <v/>
      </c>
      <c r="AM62" s="240">
        <f t="shared" si="19"/>
        <v>1</v>
      </c>
      <c r="AN62" s="240" t="str">
        <f t="shared" si="19"/>
        <v/>
      </c>
      <c r="AO62" s="240" t="str">
        <f t="shared" si="19"/>
        <v/>
      </c>
      <c r="AP62" s="240" t="str">
        <f t="shared" si="19"/>
        <v/>
      </c>
      <c r="AQ62" s="240" t="str">
        <f t="shared" si="19"/>
        <v/>
      </c>
      <c r="AR62" s="240" t="str">
        <f t="shared" si="19"/>
        <v/>
      </c>
    </row>
    <row r="63" spans="1:44" ht="18" customHeight="1" thickBot="1">
      <c r="A63" s="299"/>
      <c r="B63" s="299"/>
      <c r="C63" s="287" t="s">
        <v>164</v>
      </c>
      <c r="D63" s="258" t="s">
        <v>136</v>
      </c>
      <c r="E63" s="288">
        <v>1</v>
      </c>
      <c r="F63" s="260"/>
      <c r="G63" s="261"/>
      <c r="H63" s="258">
        <f t="shared" si="1"/>
        <v>0</v>
      </c>
      <c r="I63" s="261"/>
      <c r="J63" s="261"/>
      <c r="K63" s="258">
        <f t="shared" si="2"/>
        <v>0</v>
      </c>
      <c r="L63" s="261"/>
      <c r="M63" s="261"/>
      <c r="N63" s="258">
        <f t="shared" si="3"/>
        <v>0</v>
      </c>
      <c r="O63" s="261"/>
      <c r="P63" s="261"/>
      <c r="Q63" s="258">
        <f t="shared" si="4"/>
        <v>0</v>
      </c>
      <c r="R63" s="262"/>
      <c r="S63" s="263"/>
      <c r="T63" s="263"/>
      <c r="U63" s="298"/>
      <c r="V63" s="253"/>
      <c r="W63" s="240"/>
      <c r="X63" s="240"/>
      <c r="Y63" s="240">
        <v>2</v>
      </c>
      <c r="Z63" s="240"/>
      <c r="AA63" s="240"/>
      <c r="AB63" s="240">
        <v>2</v>
      </c>
      <c r="AC63" s="241">
        <v>1</v>
      </c>
      <c r="AD63" s="240">
        <v>1</v>
      </c>
      <c r="AE63" s="241">
        <f t="shared" si="5"/>
        <v>0</v>
      </c>
      <c r="AF63" s="241">
        <f t="shared" si="6"/>
        <v>0</v>
      </c>
      <c r="AG63" s="241">
        <f t="shared" si="7"/>
        <v>0</v>
      </c>
      <c r="AH63" s="241">
        <f t="shared" si="8"/>
        <v>0</v>
      </c>
      <c r="AJ63" s="254">
        <f t="shared" si="9"/>
        <v>1</v>
      </c>
      <c r="AK63" s="240" t="str">
        <f t="shared" si="20"/>
        <v/>
      </c>
      <c r="AL63" s="240" t="str">
        <f t="shared" si="19"/>
        <v/>
      </c>
      <c r="AM63" s="240">
        <f t="shared" si="19"/>
        <v>1</v>
      </c>
      <c r="AN63" s="240" t="str">
        <f t="shared" si="19"/>
        <v/>
      </c>
      <c r="AO63" s="240" t="str">
        <f t="shared" si="19"/>
        <v/>
      </c>
      <c r="AP63" s="240">
        <f t="shared" si="19"/>
        <v>1</v>
      </c>
      <c r="AQ63" s="240">
        <f t="shared" si="19"/>
        <v>1</v>
      </c>
      <c r="AR63" s="240">
        <f t="shared" si="19"/>
        <v>1</v>
      </c>
    </row>
    <row r="64" spans="1:44" ht="18" customHeight="1" thickBot="1">
      <c r="A64" s="299"/>
      <c r="B64" s="299"/>
      <c r="C64" s="287" t="s">
        <v>163</v>
      </c>
      <c r="D64" s="258" t="s">
        <v>136</v>
      </c>
      <c r="E64" s="288">
        <v>1</v>
      </c>
      <c r="F64" s="260"/>
      <c r="G64" s="261"/>
      <c r="H64" s="258">
        <f t="shared" si="1"/>
        <v>0</v>
      </c>
      <c r="I64" s="261"/>
      <c r="J64" s="261"/>
      <c r="K64" s="258">
        <f t="shared" si="2"/>
        <v>0</v>
      </c>
      <c r="L64" s="261"/>
      <c r="M64" s="261"/>
      <c r="N64" s="258">
        <f t="shared" si="3"/>
        <v>0</v>
      </c>
      <c r="O64" s="261"/>
      <c r="P64" s="261"/>
      <c r="Q64" s="258">
        <f t="shared" si="4"/>
        <v>0</v>
      </c>
      <c r="R64" s="262"/>
      <c r="S64" s="263"/>
      <c r="T64" s="263"/>
      <c r="U64" s="298"/>
      <c r="V64" s="253"/>
      <c r="W64" s="240"/>
      <c r="X64" s="240"/>
      <c r="Y64" s="240">
        <v>2</v>
      </c>
      <c r="Z64" s="240"/>
      <c r="AA64" s="240"/>
      <c r="AB64" s="240">
        <v>2</v>
      </c>
      <c r="AC64" s="241">
        <v>1</v>
      </c>
      <c r="AD64" s="240">
        <v>1</v>
      </c>
      <c r="AE64" s="241">
        <f t="shared" si="5"/>
        <v>0</v>
      </c>
      <c r="AF64" s="241">
        <f t="shared" si="6"/>
        <v>0</v>
      </c>
      <c r="AG64" s="241">
        <f t="shared" si="7"/>
        <v>0</v>
      </c>
      <c r="AH64" s="241">
        <f t="shared" si="8"/>
        <v>0</v>
      </c>
      <c r="AJ64" s="254">
        <f t="shared" si="9"/>
        <v>1</v>
      </c>
      <c r="AK64" s="240" t="str">
        <f t="shared" si="20"/>
        <v/>
      </c>
      <c r="AL64" s="240" t="str">
        <f t="shared" si="19"/>
        <v/>
      </c>
      <c r="AM64" s="240">
        <f t="shared" si="19"/>
        <v>1</v>
      </c>
      <c r="AN64" s="240" t="str">
        <f t="shared" si="19"/>
        <v/>
      </c>
      <c r="AO64" s="240" t="str">
        <f t="shared" si="19"/>
        <v/>
      </c>
      <c r="AP64" s="240">
        <f t="shared" si="19"/>
        <v>1</v>
      </c>
      <c r="AQ64" s="240">
        <f t="shared" si="19"/>
        <v>1</v>
      </c>
      <c r="AR64" s="240">
        <f t="shared" si="19"/>
        <v>1</v>
      </c>
    </row>
    <row r="65" spans="1:44" ht="18" customHeight="1" thickBot="1">
      <c r="A65" s="299"/>
      <c r="B65" s="299"/>
      <c r="C65" s="287" t="s">
        <v>21</v>
      </c>
      <c r="D65" s="258"/>
      <c r="E65" s="288">
        <v>2</v>
      </c>
      <c r="F65" s="260"/>
      <c r="G65" s="261"/>
      <c r="H65" s="258">
        <f t="shared" si="1"/>
        <v>0</v>
      </c>
      <c r="I65" s="261"/>
      <c r="J65" s="261"/>
      <c r="K65" s="258">
        <f t="shared" si="2"/>
        <v>0</v>
      </c>
      <c r="L65" s="261"/>
      <c r="M65" s="261"/>
      <c r="N65" s="258">
        <f t="shared" si="3"/>
        <v>0</v>
      </c>
      <c r="O65" s="261"/>
      <c r="P65" s="261"/>
      <c r="Q65" s="258">
        <f t="shared" si="4"/>
        <v>0</v>
      </c>
      <c r="R65" s="262"/>
      <c r="S65" s="263"/>
      <c r="T65" s="263"/>
      <c r="U65" s="298"/>
      <c r="V65" s="253"/>
      <c r="W65" s="240"/>
      <c r="X65" s="240"/>
      <c r="Y65" s="240">
        <v>1</v>
      </c>
      <c r="Z65" s="240"/>
      <c r="AA65" s="240"/>
      <c r="AB65" s="240"/>
      <c r="AC65" s="241"/>
      <c r="AD65" s="240"/>
      <c r="AE65" s="241">
        <f t="shared" si="5"/>
        <v>0</v>
      </c>
      <c r="AF65" s="241">
        <f t="shared" si="6"/>
        <v>0</v>
      </c>
      <c r="AG65" s="241">
        <f t="shared" si="7"/>
        <v>0</v>
      </c>
      <c r="AH65" s="241">
        <f t="shared" si="8"/>
        <v>0</v>
      </c>
      <c r="AJ65" s="254">
        <f t="shared" si="9"/>
        <v>0</v>
      </c>
      <c r="AK65" s="240" t="str">
        <f t="shared" si="20"/>
        <v/>
      </c>
      <c r="AL65" s="240" t="str">
        <f t="shared" si="20"/>
        <v/>
      </c>
      <c r="AM65" s="240">
        <f t="shared" si="20"/>
        <v>1</v>
      </c>
      <c r="AN65" s="240" t="str">
        <f t="shared" si="20"/>
        <v/>
      </c>
      <c r="AO65" s="240" t="str">
        <f t="shared" si="20"/>
        <v/>
      </c>
      <c r="AP65" s="240" t="str">
        <f t="shared" si="20"/>
        <v/>
      </c>
      <c r="AQ65" s="240" t="str">
        <f t="shared" si="20"/>
        <v/>
      </c>
      <c r="AR65" s="240" t="str">
        <f t="shared" si="20"/>
        <v/>
      </c>
    </row>
    <row r="66" spans="1:44" ht="18" customHeight="1" thickBot="1">
      <c r="A66" s="299"/>
      <c r="B66" s="299"/>
      <c r="C66" s="287" t="s">
        <v>22</v>
      </c>
      <c r="D66" s="258"/>
      <c r="E66" s="288">
        <v>2</v>
      </c>
      <c r="F66" s="260"/>
      <c r="G66" s="261"/>
      <c r="H66" s="258">
        <f t="shared" si="1"/>
        <v>0</v>
      </c>
      <c r="I66" s="261"/>
      <c r="J66" s="261"/>
      <c r="K66" s="258">
        <f t="shared" si="2"/>
        <v>0</v>
      </c>
      <c r="L66" s="261"/>
      <c r="M66" s="261"/>
      <c r="N66" s="258">
        <f t="shared" si="3"/>
        <v>0</v>
      </c>
      <c r="O66" s="261"/>
      <c r="P66" s="261"/>
      <c r="Q66" s="258">
        <f t="shared" si="4"/>
        <v>0</v>
      </c>
      <c r="R66" s="262"/>
      <c r="S66" s="263"/>
      <c r="T66" s="263"/>
      <c r="U66" s="298"/>
      <c r="V66" s="253"/>
      <c r="W66" s="240"/>
      <c r="X66" s="240"/>
      <c r="Y66" s="240">
        <v>1</v>
      </c>
      <c r="Z66" s="240"/>
      <c r="AA66" s="240"/>
      <c r="AB66" s="240"/>
      <c r="AC66" s="241"/>
      <c r="AD66" s="240"/>
      <c r="AE66" s="241">
        <f t="shared" si="5"/>
        <v>0</v>
      </c>
      <c r="AF66" s="241">
        <f t="shared" si="6"/>
        <v>0</v>
      </c>
      <c r="AG66" s="241">
        <f t="shared" si="7"/>
        <v>0</v>
      </c>
      <c r="AH66" s="241">
        <f t="shared" si="8"/>
        <v>0</v>
      </c>
      <c r="AJ66" s="254">
        <f t="shared" si="9"/>
        <v>0</v>
      </c>
      <c r="AK66" s="240" t="str">
        <f>IF(ISBLANK(W66),"",1)</f>
        <v/>
      </c>
      <c r="AL66" s="240" t="str">
        <f t="shared" si="20"/>
        <v/>
      </c>
      <c r="AM66" s="240">
        <f t="shared" si="20"/>
        <v>1</v>
      </c>
      <c r="AN66" s="240" t="str">
        <f t="shared" si="20"/>
        <v/>
      </c>
      <c r="AO66" s="240" t="str">
        <f t="shared" si="20"/>
        <v/>
      </c>
      <c r="AP66" s="240" t="str">
        <f t="shared" si="20"/>
        <v/>
      </c>
      <c r="AQ66" s="240" t="str">
        <f t="shared" si="20"/>
        <v/>
      </c>
      <c r="AR66" s="240" t="str">
        <f t="shared" si="20"/>
        <v/>
      </c>
    </row>
    <row r="67" spans="1:44" ht="18" customHeight="1" thickBot="1">
      <c r="A67" s="299"/>
      <c r="B67" s="299"/>
      <c r="C67" s="276" t="s">
        <v>168</v>
      </c>
      <c r="D67" s="277" t="s">
        <v>136</v>
      </c>
      <c r="E67" s="278">
        <v>1</v>
      </c>
      <c r="F67" s="279"/>
      <c r="G67" s="280"/>
      <c r="H67" s="258">
        <f t="shared" si="1"/>
        <v>0</v>
      </c>
      <c r="I67" s="280"/>
      <c r="J67" s="280"/>
      <c r="K67" s="258">
        <f t="shared" si="2"/>
        <v>0</v>
      </c>
      <c r="L67" s="280"/>
      <c r="M67" s="280"/>
      <c r="N67" s="258">
        <f t="shared" si="3"/>
        <v>0</v>
      </c>
      <c r="O67" s="280"/>
      <c r="P67" s="280"/>
      <c r="Q67" s="258">
        <f t="shared" si="4"/>
        <v>0</v>
      </c>
      <c r="R67" s="262"/>
      <c r="S67" s="263"/>
      <c r="T67" s="263"/>
      <c r="U67" s="298"/>
      <c r="V67" s="253"/>
      <c r="W67" s="240"/>
      <c r="X67" s="240"/>
      <c r="Y67" s="240">
        <v>2</v>
      </c>
      <c r="Z67" s="240"/>
      <c r="AA67" s="240"/>
      <c r="AB67" s="240">
        <v>2</v>
      </c>
      <c r="AC67" s="241">
        <v>1</v>
      </c>
      <c r="AD67" s="240">
        <v>1</v>
      </c>
      <c r="AE67" s="241">
        <f t="shared" si="5"/>
        <v>0</v>
      </c>
      <c r="AF67" s="241">
        <f t="shared" si="6"/>
        <v>0</v>
      </c>
      <c r="AG67" s="241">
        <f t="shared" si="7"/>
        <v>0</v>
      </c>
      <c r="AH67" s="241">
        <f t="shared" si="8"/>
        <v>0</v>
      </c>
      <c r="AJ67" s="254">
        <f t="shared" si="9"/>
        <v>1</v>
      </c>
      <c r="AK67" s="240" t="str">
        <f t="shared" ref="AK67:AK68" si="21">IF(ISBLANK(W67),"",1)</f>
        <v/>
      </c>
      <c r="AL67" s="240" t="str">
        <f t="shared" si="20"/>
        <v/>
      </c>
      <c r="AM67" s="240">
        <f t="shared" si="20"/>
        <v>1</v>
      </c>
      <c r="AN67" s="240" t="str">
        <f t="shared" si="20"/>
        <v/>
      </c>
      <c r="AO67" s="240" t="str">
        <f t="shared" si="20"/>
        <v/>
      </c>
      <c r="AP67" s="240">
        <f t="shared" si="20"/>
        <v>1</v>
      </c>
      <c r="AQ67" s="240">
        <f t="shared" si="20"/>
        <v>1</v>
      </c>
      <c r="AR67" s="240">
        <f t="shared" si="20"/>
        <v>1</v>
      </c>
    </row>
    <row r="68" spans="1:44" ht="18" customHeight="1" thickBot="1">
      <c r="A68" s="299"/>
      <c r="B68" s="309"/>
      <c r="C68" s="281" t="s">
        <v>167</v>
      </c>
      <c r="D68" s="282" t="s">
        <v>136</v>
      </c>
      <c r="E68" s="283">
        <v>1</v>
      </c>
      <c r="F68" s="284"/>
      <c r="G68" s="285"/>
      <c r="H68" s="282">
        <f t="shared" si="1"/>
        <v>0</v>
      </c>
      <c r="I68" s="285"/>
      <c r="J68" s="285"/>
      <c r="K68" s="282">
        <f t="shared" si="2"/>
        <v>0</v>
      </c>
      <c r="L68" s="285"/>
      <c r="M68" s="285"/>
      <c r="N68" s="282">
        <f t="shared" si="3"/>
        <v>0</v>
      </c>
      <c r="O68" s="285"/>
      <c r="P68" s="285"/>
      <c r="Q68" s="282">
        <f t="shared" si="4"/>
        <v>0</v>
      </c>
      <c r="R68" s="286"/>
      <c r="S68" s="263"/>
      <c r="T68" s="263"/>
      <c r="U68" s="298"/>
      <c r="V68" s="253"/>
      <c r="W68" s="240"/>
      <c r="X68" s="240"/>
      <c r="Y68" s="240">
        <v>2</v>
      </c>
      <c r="Z68" s="240"/>
      <c r="AA68" s="240"/>
      <c r="AB68" s="240">
        <v>2</v>
      </c>
      <c r="AC68" s="241">
        <v>1</v>
      </c>
      <c r="AD68" s="240">
        <v>1</v>
      </c>
      <c r="AE68" s="241">
        <f t="shared" si="5"/>
        <v>0</v>
      </c>
      <c r="AF68" s="241">
        <f t="shared" si="6"/>
        <v>0</v>
      </c>
      <c r="AG68" s="241">
        <f t="shared" si="7"/>
        <v>0</v>
      </c>
      <c r="AH68" s="241">
        <f t="shared" si="8"/>
        <v>0</v>
      </c>
      <c r="AJ68" s="254">
        <f t="shared" si="9"/>
        <v>1</v>
      </c>
      <c r="AK68" s="240" t="str">
        <f t="shared" si="21"/>
        <v/>
      </c>
      <c r="AL68" s="240" t="str">
        <f t="shared" si="20"/>
        <v/>
      </c>
      <c r="AM68" s="240">
        <f t="shared" si="20"/>
        <v>1</v>
      </c>
      <c r="AN68" s="240" t="str">
        <f t="shared" si="20"/>
        <v/>
      </c>
      <c r="AO68" s="240" t="str">
        <f t="shared" si="20"/>
        <v/>
      </c>
      <c r="AP68" s="240">
        <f t="shared" si="20"/>
        <v>1</v>
      </c>
      <c r="AQ68" s="240">
        <f t="shared" si="20"/>
        <v>1</v>
      </c>
      <c r="AR68" s="240">
        <f t="shared" si="20"/>
        <v>1</v>
      </c>
    </row>
    <row r="69" spans="1:44" ht="18" customHeight="1" thickTop="1" thickBot="1">
      <c r="A69" s="299"/>
      <c r="B69" s="299" t="s">
        <v>147</v>
      </c>
      <c r="C69" s="310" t="s">
        <v>170</v>
      </c>
      <c r="D69" s="258" t="s">
        <v>4</v>
      </c>
      <c r="E69" s="288">
        <v>2</v>
      </c>
      <c r="F69" s="260">
        <v>2</v>
      </c>
      <c r="G69" s="261"/>
      <c r="H69" s="258">
        <f t="shared" si="1"/>
        <v>2</v>
      </c>
      <c r="I69" s="261"/>
      <c r="J69" s="261"/>
      <c r="K69" s="258">
        <f t="shared" si="2"/>
        <v>2</v>
      </c>
      <c r="L69" s="261"/>
      <c r="M69" s="261"/>
      <c r="N69" s="258">
        <f t="shared" si="3"/>
        <v>2</v>
      </c>
      <c r="O69" s="261"/>
      <c r="P69" s="261"/>
      <c r="Q69" s="258">
        <f t="shared" si="4"/>
        <v>2</v>
      </c>
      <c r="R69" s="289">
        <v>3</v>
      </c>
      <c r="S69" s="263"/>
      <c r="T69" s="263"/>
      <c r="U69" s="298"/>
      <c r="V69" s="253"/>
      <c r="W69" s="240"/>
      <c r="X69" s="240">
        <v>1</v>
      </c>
      <c r="Y69" s="240"/>
      <c r="Z69" s="240">
        <v>2</v>
      </c>
      <c r="AA69" s="240"/>
      <c r="AB69" s="240"/>
      <c r="AC69" s="241"/>
      <c r="AD69" s="240"/>
      <c r="AE69" s="241">
        <f t="shared" si="5"/>
        <v>170</v>
      </c>
      <c r="AF69" s="241">
        <f t="shared" si="6"/>
        <v>170</v>
      </c>
      <c r="AG69" s="241">
        <f t="shared" si="7"/>
        <v>170</v>
      </c>
      <c r="AH69" s="241">
        <f t="shared" si="8"/>
        <v>170</v>
      </c>
      <c r="AJ69" s="254">
        <f t="shared" si="9"/>
        <v>1</v>
      </c>
      <c r="AK69" s="240" t="str">
        <f>IF(ISBLANK(W69),"",1)</f>
        <v/>
      </c>
      <c r="AL69" s="240">
        <f t="shared" si="20"/>
        <v>1</v>
      </c>
      <c r="AM69" s="240" t="str">
        <f t="shared" si="20"/>
        <v/>
      </c>
      <c r="AN69" s="240">
        <f t="shared" si="20"/>
        <v>1</v>
      </c>
      <c r="AO69" s="240" t="str">
        <f t="shared" si="20"/>
        <v/>
      </c>
      <c r="AP69" s="240" t="str">
        <f t="shared" si="20"/>
        <v/>
      </c>
      <c r="AQ69" s="240" t="str">
        <f t="shared" si="20"/>
        <v/>
      </c>
      <c r="AR69" s="240" t="str">
        <f t="shared" si="20"/>
        <v/>
      </c>
    </row>
    <row r="70" spans="1:44" ht="18" customHeight="1" thickBot="1">
      <c r="A70" s="299"/>
      <c r="B70" s="299"/>
      <c r="C70" s="310" t="s">
        <v>171</v>
      </c>
      <c r="D70" s="258" t="s">
        <v>4</v>
      </c>
      <c r="E70" s="288">
        <v>2</v>
      </c>
      <c r="F70" s="260">
        <v>2</v>
      </c>
      <c r="G70" s="261"/>
      <c r="H70" s="258">
        <f t="shared" si="1"/>
        <v>2</v>
      </c>
      <c r="I70" s="261"/>
      <c r="J70" s="261"/>
      <c r="K70" s="258">
        <f t="shared" si="2"/>
        <v>2</v>
      </c>
      <c r="L70" s="261"/>
      <c r="M70" s="261"/>
      <c r="N70" s="258">
        <f t="shared" si="3"/>
        <v>2</v>
      </c>
      <c r="O70" s="261"/>
      <c r="P70" s="261"/>
      <c r="Q70" s="258">
        <f t="shared" si="4"/>
        <v>2</v>
      </c>
      <c r="R70" s="262">
        <v>1</v>
      </c>
      <c r="S70" s="263"/>
      <c r="T70" s="263"/>
      <c r="U70" s="298"/>
      <c r="V70" s="253"/>
      <c r="W70" s="240"/>
      <c r="X70" s="240"/>
      <c r="Y70" s="240"/>
      <c r="Z70" s="240">
        <v>2</v>
      </c>
      <c r="AA70" s="240">
        <v>1</v>
      </c>
      <c r="AB70" s="240"/>
      <c r="AC70" s="241"/>
      <c r="AD70" s="240"/>
      <c r="AE70" s="241">
        <f t="shared" si="5"/>
        <v>130</v>
      </c>
      <c r="AF70" s="241">
        <f t="shared" si="6"/>
        <v>130</v>
      </c>
      <c r="AG70" s="241">
        <f t="shared" si="7"/>
        <v>130</v>
      </c>
      <c r="AH70" s="241">
        <f t="shared" si="8"/>
        <v>130</v>
      </c>
      <c r="AJ70" s="254">
        <f t="shared" si="9"/>
        <v>1</v>
      </c>
      <c r="AK70" s="240" t="str">
        <f t="shared" ref="AK70:AR85" si="22">IF(ISBLANK(W70),"",1)</f>
        <v/>
      </c>
      <c r="AL70" s="240" t="str">
        <f t="shared" si="20"/>
        <v/>
      </c>
      <c r="AM70" s="240" t="str">
        <f t="shared" si="20"/>
        <v/>
      </c>
      <c r="AN70" s="240">
        <f t="shared" si="20"/>
        <v>1</v>
      </c>
      <c r="AO70" s="240">
        <f t="shared" si="20"/>
        <v>1</v>
      </c>
      <c r="AP70" s="240" t="str">
        <f t="shared" si="20"/>
        <v/>
      </c>
      <c r="AQ70" s="240" t="str">
        <f t="shared" si="20"/>
        <v/>
      </c>
      <c r="AR70" s="240" t="str">
        <f t="shared" si="20"/>
        <v/>
      </c>
    </row>
    <row r="71" spans="1:44" ht="18" customHeight="1" thickBot="1">
      <c r="A71" s="299"/>
      <c r="B71" s="299"/>
      <c r="C71" s="310" t="s">
        <v>172</v>
      </c>
      <c r="D71" s="258" t="s">
        <v>4</v>
      </c>
      <c r="E71" s="288">
        <v>2</v>
      </c>
      <c r="F71" s="260"/>
      <c r="G71" s="261"/>
      <c r="H71" s="258">
        <f t="shared" si="1"/>
        <v>0</v>
      </c>
      <c r="I71" s="261"/>
      <c r="J71" s="261"/>
      <c r="K71" s="258">
        <f t="shared" si="2"/>
        <v>0</v>
      </c>
      <c r="L71" s="261"/>
      <c r="M71" s="261"/>
      <c r="N71" s="258">
        <f t="shared" si="3"/>
        <v>0</v>
      </c>
      <c r="O71" s="261"/>
      <c r="P71" s="261"/>
      <c r="Q71" s="258">
        <f t="shared" si="4"/>
        <v>0</v>
      </c>
      <c r="R71" s="262"/>
      <c r="S71" s="263"/>
      <c r="T71" s="263"/>
      <c r="U71" s="298"/>
      <c r="V71" s="253"/>
      <c r="W71" s="240"/>
      <c r="X71" s="240"/>
      <c r="Y71" s="240">
        <v>1</v>
      </c>
      <c r="Z71" s="240">
        <v>2</v>
      </c>
      <c r="AA71" s="240"/>
      <c r="AB71" s="240"/>
      <c r="AC71" s="241"/>
      <c r="AD71" s="240"/>
      <c r="AE71" s="241">
        <f t="shared" si="5"/>
        <v>0</v>
      </c>
      <c r="AF71" s="241">
        <f t="shared" si="6"/>
        <v>0</v>
      </c>
      <c r="AG71" s="241">
        <f t="shared" si="7"/>
        <v>0</v>
      </c>
      <c r="AH71" s="241">
        <f t="shared" si="8"/>
        <v>0</v>
      </c>
      <c r="AJ71" s="254">
        <f t="shared" si="9"/>
        <v>1</v>
      </c>
      <c r="AK71" s="240" t="str">
        <f t="shared" si="22"/>
        <v/>
      </c>
      <c r="AL71" s="240" t="str">
        <f t="shared" si="20"/>
        <v/>
      </c>
      <c r="AM71" s="240">
        <f t="shared" si="20"/>
        <v>1</v>
      </c>
      <c r="AN71" s="240">
        <f t="shared" si="20"/>
        <v>1</v>
      </c>
      <c r="AO71" s="240" t="str">
        <f t="shared" si="20"/>
        <v/>
      </c>
      <c r="AP71" s="240" t="str">
        <f t="shared" si="20"/>
        <v/>
      </c>
      <c r="AQ71" s="240" t="str">
        <f t="shared" si="20"/>
        <v/>
      </c>
      <c r="AR71" s="240" t="str">
        <f t="shared" si="20"/>
        <v/>
      </c>
    </row>
    <row r="72" spans="1:44" ht="18" customHeight="1" thickBot="1">
      <c r="A72" s="299"/>
      <c r="B72" s="299"/>
      <c r="C72" s="310" t="s">
        <v>365</v>
      </c>
      <c r="D72" s="258" t="s">
        <v>4</v>
      </c>
      <c r="E72" s="288">
        <v>1</v>
      </c>
      <c r="F72" s="260"/>
      <c r="G72" s="261"/>
      <c r="H72" s="258">
        <f t="shared" si="1"/>
        <v>0</v>
      </c>
      <c r="I72" s="261"/>
      <c r="J72" s="261"/>
      <c r="K72" s="258">
        <f t="shared" si="2"/>
        <v>0</v>
      </c>
      <c r="L72" s="261"/>
      <c r="M72" s="261"/>
      <c r="N72" s="258">
        <f t="shared" si="3"/>
        <v>0</v>
      </c>
      <c r="O72" s="261"/>
      <c r="P72" s="261"/>
      <c r="Q72" s="258">
        <f t="shared" si="4"/>
        <v>0</v>
      </c>
      <c r="R72" s="262"/>
      <c r="S72" s="263"/>
      <c r="T72" s="263"/>
      <c r="U72" s="298"/>
      <c r="V72" s="253"/>
      <c r="W72" s="240">
        <v>1</v>
      </c>
      <c r="X72" s="240">
        <v>2</v>
      </c>
      <c r="Y72" s="240"/>
      <c r="Z72" s="240"/>
      <c r="AA72" s="240"/>
      <c r="AB72" s="240"/>
      <c r="AC72" s="241"/>
      <c r="AD72" s="240"/>
      <c r="AE72" s="241">
        <f t="shared" si="5"/>
        <v>0</v>
      </c>
      <c r="AF72" s="241">
        <f t="shared" si="6"/>
        <v>0</v>
      </c>
      <c r="AG72" s="241">
        <f t="shared" si="7"/>
        <v>0</v>
      </c>
      <c r="AH72" s="241">
        <f t="shared" si="8"/>
        <v>0</v>
      </c>
      <c r="AJ72" s="254">
        <f t="shared" si="9"/>
        <v>1</v>
      </c>
      <c r="AK72" s="240">
        <f t="shared" si="22"/>
        <v>1</v>
      </c>
      <c r="AL72" s="240">
        <f t="shared" si="20"/>
        <v>1</v>
      </c>
      <c r="AM72" s="240" t="str">
        <f t="shared" si="20"/>
        <v/>
      </c>
      <c r="AN72" s="240" t="str">
        <f t="shared" si="20"/>
        <v/>
      </c>
      <c r="AO72" s="240" t="str">
        <f t="shared" si="20"/>
        <v/>
      </c>
      <c r="AP72" s="240" t="str">
        <f t="shared" si="20"/>
        <v/>
      </c>
      <c r="AQ72" s="240" t="str">
        <f t="shared" si="20"/>
        <v/>
      </c>
      <c r="AR72" s="240" t="str">
        <f t="shared" si="20"/>
        <v/>
      </c>
    </row>
    <row r="73" spans="1:44" ht="18" customHeight="1" thickBot="1">
      <c r="A73" s="299"/>
      <c r="B73" s="299"/>
      <c r="C73" s="310" t="s">
        <v>174</v>
      </c>
      <c r="D73" s="258"/>
      <c r="E73" s="288">
        <v>1</v>
      </c>
      <c r="F73" s="260"/>
      <c r="G73" s="261"/>
      <c r="H73" s="258">
        <f t="shared" si="1"/>
        <v>0</v>
      </c>
      <c r="I73" s="261"/>
      <c r="J73" s="261"/>
      <c r="K73" s="258">
        <f t="shared" si="2"/>
        <v>0</v>
      </c>
      <c r="L73" s="261"/>
      <c r="M73" s="261"/>
      <c r="N73" s="258">
        <f t="shared" si="3"/>
        <v>0</v>
      </c>
      <c r="O73" s="261"/>
      <c r="P73" s="261"/>
      <c r="Q73" s="258">
        <f t="shared" si="4"/>
        <v>0</v>
      </c>
      <c r="R73" s="262"/>
      <c r="S73" s="263"/>
      <c r="T73" s="263"/>
      <c r="U73" s="298"/>
      <c r="V73" s="253"/>
      <c r="W73" s="240">
        <v>1</v>
      </c>
      <c r="X73" s="240">
        <v>1</v>
      </c>
      <c r="Y73" s="240"/>
      <c r="Z73" s="240"/>
      <c r="AA73" s="240"/>
      <c r="AB73" s="240"/>
      <c r="AC73" s="241"/>
      <c r="AD73" s="240"/>
      <c r="AE73" s="241">
        <f t="shared" ref="AE73:AE136" si="23">IF(ISBLANK(R73),0,IFERROR(VLOOKUP(R73,$W$150:$X$155,2,FALSE),0))*H73</f>
        <v>0</v>
      </c>
      <c r="AF73" s="241">
        <f t="shared" ref="AF73:AF136" si="24">IF(ISBLANK(R73),0,IFERROR(VLOOKUP(R73,$W$150:$X$155,2,FALSE),0))*K73</f>
        <v>0</v>
      </c>
      <c r="AG73" s="241">
        <f t="shared" ref="AG73:AG136" si="25">IF(ISBLANK(R73),0,IFERROR(VLOOKUP(R73,$W$150:$X$155,2,FALSE),0))*N73</f>
        <v>0</v>
      </c>
      <c r="AH73" s="241">
        <f t="shared" ref="AH73:AH136" si="26">IF(ISBLANK(R73),0,IFERROR(VLOOKUP(R73,$W$150:$X$155,2,FALSE),0))*Q73</f>
        <v>0</v>
      </c>
      <c r="AJ73" s="254">
        <f t="shared" ref="AJ73:AJ136" si="27">IF(OR(D73="○",D73="△1",D73="△2",D73="△3"),1,0)</f>
        <v>0</v>
      </c>
      <c r="AK73" s="240">
        <f t="shared" si="22"/>
        <v>1</v>
      </c>
      <c r="AL73" s="240">
        <f t="shared" si="22"/>
        <v>1</v>
      </c>
      <c r="AM73" s="240" t="str">
        <f t="shared" si="22"/>
        <v/>
      </c>
      <c r="AN73" s="240" t="str">
        <f t="shared" si="22"/>
        <v/>
      </c>
      <c r="AO73" s="240" t="str">
        <f t="shared" si="22"/>
        <v/>
      </c>
      <c r="AP73" s="240" t="str">
        <f t="shared" si="22"/>
        <v/>
      </c>
      <c r="AQ73" s="240" t="str">
        <f t="shared" si="22"/>
        <v/>
      </c>
      <c r="AR73" s="240" t="str">
        <f t="shared" si="22"/>
        <v/>
      </c>
    </row>
    <row r="74" spans="1:44" ht="18" customHeight="1" thickBot="1">
      <c r="A74" s="299"/>
      <c r="B74" s="299"/>
      <c r="C74" s="310" t="s">
        <v>173</v>
      </c>
      <c r="D74" s="258"/>
      <c r="E74" s="288">
        <v>1</v>
      </c>
      <c r="F74" s="260"/>
      <c r="G74" s="261"/>
      <c r="H74" s="258">
        <f t="shared" si="1"/>
        <v>0</v>
      </c>
      <c r="I74" s="261"/>
      <c r="J74" s="261"/>
      <c r="K74" s="258">
        <f t="shared" si="2"/>
        <v>0</v>
      </c>
      <c r="L74" s="261"/>
      <c r="M74" s="261"/>
      <c r="N74" s="258">
        <f t="shared" si="3"/>
        <v>0</v>
      </c>
      <c r="O74" s="261"/>
      <c r="P74" s="261"/>
      <c r="Q74" s="258">
        <f t="shared" si="4"/>
        <v>0</v>
      </c>
      <c r="R74" s="262"/>
      <c r="S74" s="263"/>
      <c r="T74" s="263"/>
      <c r="U74" s="298"/>
      <c r="V74" s="253"/>
      <c r="W74" s="240">
        <v>1</v>
      </c>
      <c r="X74" s="240">
        <v>1</v>
      </c>
      <c r="Y74" s="240"/>
      <c r="Z74" s="240"/>
      <c r="AA74" s="240"/>
      <c r="AB74" s="240"/>
      <c r="AC74" s="241"/>
      <c r="AD74" s="240"/>
      <c r="AE74" s="241">
        <f t="shared" si="23"/>
        <v>0</v>
      </c>
      <c r="AF74" s="241">
        <f t="shared" si="24"/>
        <v>0</v>
      </c>
      <c r="AG74" s="241">
        <f t="shared" si="25"/>
        <v>0</v>
      </c>
      <c r="AH74" s="241">
        <f t="shared" si="26"/>
        <v>0</v>
      </c>
      <c r="AJ74" s="254">
        <f t="shared" si="27"/>
        <v>0</v>
      </c>
      <c r="AK74" s="240">
        <f t="shared" si="22"/>
        <v>1</v>
      </c>
      <c r="AL74" s="240">
        <f t="shared" si="22"/>
        <v>1</v>
      </c>
      <c r="AM74" s="240" t="str">
        <f t="shared" si="22"/>
        <v/>
      </c>
      <c r="AN74" s="240" t="str">
        <f t="shared" si="22"/>
        <v/>
      </c>
      <c r="AO74" s="240" t="str">
        <f t="shared" si="22"/>
        <v/>
      </c>
      <c r="AP74" s="240" t="str">
        <f t="shared" si="22"/>
        <v/>
      </c>
      <c r="AQ74" s="240" t="str">
        <f t="shared" si="22"/>
        <v/>
      </c>
      <c r="AR74" s="240" t="str">
        <f t="shared" si="22"/>
        <v/>
      </c>
    </row>
    <row r="75" spans="1:44" ht="18" customHeight="1" thickBot="1">
      <c r="A75" s="299"/>
      <c r="B75" s="299"/>
      <c r="C75" s="310" t="s">
        <v>24</v>
      </c>
      <c r="D75" s="258" t="s">
        <v>4</v>
      </c>
      <c r="E75" s="288">
        <v>2</v>
      </c>
      <c r="F75" s="260"/>
      <c r="G75" s="261"/>
      <c r="H75" s="258">
        <f t="shared" si="1"/>
        <v>0</v>
      </c>
      <c r="I75" s="261"/>
      <c r="J75" s="261"/>
      <c r="K75" s="258">
        <f t="shared" si="2"/>
        <v>0</v>
      </c>
      <c r="L75" s="261"/>
      <c r="M75" s="261"/>
      <c r="N75" s="258">
        <f t="shared" si="3"/>
        <v>0</v>
      </c>
      <c r="O75" s="261"/>
      <c r="P75" s="261"/>
      <c r="Q75" s="258">
        <f t="shared" si="4"/>
        <v>0</v>
      </c>
      <c r="R75" s="262"/>
      <c r="S75" s="263"/>
      <c r="T75" s="263"/>
      <c r="U75" s="298"/>
      <c r="V75" s="253"/>
      <c r="W75" s="240">
        <v>1</v>
      </c>
      <c r="X75" s="240">
        <v>2</v>
      </c>
      <c r="Y75" s="240"/>
      <c r="Z75" s="240"/>
      <c r="AA75" s="240"/>
      <c r="AB75" s="240"/>
      <c r="AC75" s="241"/>
      <c r="AD75" s="240"/>
      <c r="AE75" s="241">
        <f t="shared" si="23"/>
        <v>0</v>
      </c>
      <c r="AF75" s="241">
        <f t="shared" si="24"/>
        <v>0</v>
      </c>
      <c r="AG75" s="241">
        <f t="shared" si="25"/>
        <v>0</v>
      </c>
      <c r="AH75" s="241">
        <f t="shared" si="26"/>
        <v>0</v>
      </c>
      <c r="AJ75" s="254">
        <f t="shared" si="27"/>
        <v>1</v>
      </c>
      <c r="AK75" s="240">
        <f t="shared" si="22"/>
        <v>1</v>
      </c>
      <c r="AL75" s="240">
        <f t="shared" si="22"/>
        <v>1</v>
      </c>
      <c r="AM75" s="240" t="str">
        <f t="shared" si="22"/>
        <v/>
      </c>
      <c r="AN75" s="240" t="str">
        <f t="shared" si="22"/>
        <v/>
      </c>
      <c r="AO75" s="240" t="str">
        <f t="shared" si="22"/>
        <v/>
      </c>
      <c r="AP75" s="240" t="str">
        <f t="shared" si="22"/>
        <v/>
      </c>
      <c r="AQ75" s="240" t="str">
        <f t="shared" si="22"/>
        <v/>
      </c>
      <c r="AR75" s="240" t="str">
        <f t="shared" si="22"/>
        <v/>
      </c>
    </row>
    <row r="76" spans="1:44" ht="18" customHeight="1" thickBot="1">
      <c r="A76" s="299"/>
      <c r="B76" s="299"/>
      <c r="C76" s="310" t="s">
        <v>25</v>
      </c>
      <c r="D76" s="258" t="s">
        <v>4</v>
      </c>
      <c r="E76" s="288">
        <v>1</v>
      </c>
      <c r="F76" s="260"/>
      <c r="G76" s="261"/>
      <c r="H76" s="258">
        <f t="shared" si="1"/>
        <v>0</v>
      </c>
      <c r="I76" s="261"/>
      <c r="J76" s="261"/>
      <c r="K76" s="258">
        <f t="shared" si="2"/>
        <v>0</v>
      </c>
      <c r="L76" s="261"/>
      <c r="M76" s="261"/>
      <c r="N76" s="258">
        <f t="shared" si="3"/>
        <v>0</v>
      </c>
      <c r="O76" s="261"/>
      <c r="P76" s="261"/>
      <c r="Q76" s="258">
        <f t="shared" si="4"/>
        <v>0</v>
      </c>
      <c r="R76" s="262"/>
      <c r="S76" s="263"/>
      <c r="T76" s="263"/>
      <c r="U76" s="298"/>
      <c r="V76" s="253"/>
      <c r="W76" s="240"/>
      <c r="X76" s="240">
        <v>1</v>
      </c>
      <c r="Y76" s="240"/>
      <c r="Z76" s="240"/>
      <c r="AA76" s="240"/>
      <c r="AB76" s="240">
        <v>1</v>
      </c>
      <c r="AC76" s="241">
        <v>2</v>
      </c>
      <c r="AD76" s="240">
        <v>1</v>
      </c>
      <c r="AE76" s="241">
        <f t="shared" si="23"/>
        <v>0</v>
      </c>
      <c r="AF76" s="241">
        <f t="shared" si="24"/>
        <v>0</v>
      </c>
      <c r="AG76" s="241">
        <f t="shared" si="25"/>
        <v>0</v>
      </c>
      <c r="AH76" s="241">
        <f t="shared" si="26"/>
        <v>0</v>
      </c>
      <c r="AJ76" s="254">
        <f t="shared" si="27"/>
        <v>1</v>
      </c>
      <c r="AK76" s="240" t="str">
        <f t="shared" si="22"/>
        <v/>
      </c>
      <c r="AL76" s="240">
        <f t="shared" si="22"/>
        <v>1</v>
      </c>
      <c r="AM76" s="240" t="str">
        <f t="shared" si="22"/>
        <v/>
      </c>
      <c r="AN76" s="240" t="str">
        <f t="shared" si="22"/>
        <v/>
      </c>
      <c r="AO76" s="240" t="str">
        <f t="shared" si="22"/>
        <v/>
      </c>
      <c r="AP76" s="240">
        <f t="shared" si="22"/>
        <v>1</v>
      </c>
      <c r="AQ76" s="240">
        <f t="shared" si="22"/>
        <v>1</v>
      </c>
      <c r="AR76" s="240">
        <f t="shared" si="22"/>
        <v>1</v>
      </c>
    </row>
    <row r="77" spans="1:44" ht="18" customHeight="1" thickBot="1">
      <c r="A77" s="299"/>
      <c r="B77" s="299"/>
      <c r="C77" s="310" t="s">
        <v>119</v>
      </c>
      <c r="D77" s="258"/>
      <c r="E77" s="288">
        <v>1</v>
      </c>
      <c r="F77" s="260"/>
      <c r="G77" s="261"/>
      <c r="H77" s="258">
        <f t="shared" si="1"/>
        <v>0</v>
      </c>
      <c r="I77" s="261"/>
      <c r="J77" s="261"/>
      <c r="K77" s="258">
        <f t="shared" si="2"/>
        <v>0</v>
      </c>
      <c r="L77" s="261"/>
      <c r="M77" s="261"/>
      <c r="N77" s="258">
        <f t="shared" si="3"/>
        <v>0</v>
      </c>
      <c r="O77" s="261"/>
      <c r="P77" s="261"/>
      <c r="Q77" s="258">
        <f t="shared" si="4"/>
        <v>0</v>
      </c>
      <c r="R77" s="262"/>
      <c r="S77" s="263"/>
      <c r="T77" s="263"/>
      <c r="U77" s="298"/>
      <c r="V77" s="253"/>
      <c r="W77" s="240"/>
      <c r="X77" s="240">
        <v>1</v>
      </c>
      <c r="Y77" s="240"/>
      <c r="Z77" s="240"/>
      <c r="AA77" s="240"/>
      <c r="AB77" s="240">
        <v>1</v>
      </c>
      <c r="AC77" s="241">
        <v>1</v>
      </c>
      <c r="AD77" s="240">
        <v>1</v>
      </c>
      <c r="AE77" s="241">
        <f t="shared" si="23"/>
        <v>0</v>
      </c>
      <c r="AF77" s="241">
        <f t="shared" si="24"/>
        <v>0</v>
      </c>
      <c r="AG77" s="241">
        <f t="shared" si="25"/>
        <v>0</v>
      </c>
      <c r="AH77" s="241">
        <f t="shared" si="26"/>
        <v>0</v>
      </c>
      <c r="AJ77" s="254">
        <f t="shared" si="27"/>
        <v>0</v>
      </c>
      <c r="AK77" s="240" t="str">
        <f t="shared" si="22"/>
        <v/>
      </c>
      <c r="AL77" s="240">
        <f t="shared" si="22"/>
        <v>1</v>
      </c>
      <c r="AM77" s="240" t="str">
        <f t="shared" si="22"/>
        <v/>
      </c>
      <c r="AN77" s="240" t="str">
        <f t="shared" si="22"/>
        <v/>
      </c>
      <c r="AO77" s="240" t="str">
        <f t="shared" si="22"/>
        <v/>
      </c>
      <c r="AP77" s="240">
        <f t="shared" si="22"/>
        <v>1</v>
      </c>
      <c r="AQ77" s="240">
        <f t="shared" si="22"/>
        <v>1</v>
      </c>
      <c r="AR77" s="240">
        <f t="shared" si="22"/>
        <v>1</v>
      </c>
    </row>
    <row r="78" spans="1:44" ht="18" customHeight="1" thickBot="1">
      <c r="A78" s="299"/>
      <c r="B78" s="299"/>
      <c r="C78" s="310" t="s">
        <v>26</v>
      </c>
      <c r="D78" s="258"/>
      <c r="E78" s="288">
        <v>1</v>
      </c>
      <c r="F78" s="260"/>
      <c r="G78" s="261"/>
      <c r="H78" s="258">
        <f t="shared" si="1"/>
        <v>0</v>
      </c>
      <c r="I78" s="261"/>
      <c r="J78" s="261"/>
      <c r="K78" s="258">
        <f t="shared" si="2"/>
        <v>0</v>
      </c>
      <c r="L78" s="261"/>
      <c r="M78" s="261"/>
      <c r="N78" s="258">
        <f t="shared" si="3"/>
        <v>0</v>
      </c>
      <c r="O78" s="261"/>
      <c r="P78" s="261"/>
      <c r="Q78" s="258">
        <f t="shared" si="4"/>
        <v>0</v>
      </c>
      <c r="R78" s="262"/>
      <c r="S78" s="263"/>
      <c r="T78" s="263"/>
      <c r="U78" s="298"/>
      <c r="V78" s="253"/>
      <c r="W78" s="240"/>
      <c r="X78" s="240">
        <v>1</v>
      </c>
      <c r="Y78" s="240"/>
      <c r="Z78" s="240">
        <v>1</v>
      </c>
      <c r="AA78" s="240">
        <v>1</v>
      </c>
      <c r="AB78" s="240"/>
      <c r="AC78" s="241"/>
      <c r="AD78" s="240">
        <v>1</v>
      </c>
      <c r="AE78" s="241">
        <f t="shared" si="23"/>
        <v>0</v>
      </c>
      <c r="AF78" s="241">
        <f t="shared" si="24"/>
        <v>0</v>
      </c>
      <c r="AG78" s="241">
        <f t="shared" si="25"/>
        <v>0</v>
      </c>
      <c r="AH78" s="241">
        <f t="shared" si="26"/>
        <v>0</v>
      </c>
      <c r="AJ78" s="254">
        <f t="shared" si="27"/>
        <v>0</v>
      </c>
      <c r="AK78" s="240" t="str">
        <f t="shared" si="22"/>
        <v/>
      </c>
      <c r="AL78" s="240">
        <f t="shared" si="22"/>
        <v>1</v>
      </c>
      <c r="AM78" s="240" t="str">
        <f t="shared" si="22"/>
        <v/>
      </c>
      <c r="AN78" s="240">
        <f t="shared" si="22"/>
        <v>1</v>
      </c>
      <c r="AO78" s="240">
        <f t="shared" si="22"/>
        <v>1</v>
      </c>
      <c r="AP78" s="240" t="str">
        <f t="shared" si="22"/>
        <v/>
      </c>
      <c r="AQ78" s="240" t="str">
        <f t="shared" si="22"/>
        <v/>
      </c>
      <c r="AR78" s="240">
        <f t="shared" si="22"/>
        <v>1</v>
      </c>
    </row>
    <row r="79" spans="1:44" ht="18" customHeight="1" thickBot="1">
      <c r="A79" s="299"/>
      <c r="B79" s="299"/>
      <c r="C79" s="310" t="s">
        <v>27</v>
      </c>
      <c r="D79" s="258"/>
      <c r="E79" s="288">
        <v>1</v>
      </c>
      <c r="F79" s="260"/>
      <c r="G79" s="261"/>
      <c r="H79" s="258">
        <f t="shared" si="1"/>
        <v>0</v>
      </c>
      <c r="I79" s="261"/>
      <c r="J79" s="261"/>
      <c r="K79" s="258">
        <f t="shared" si="2"/>
        <v>0</v>
      </c>
      <c r="L79" s="261"/>
      <c r="M79" s="261"/>
      <c r="N79" s="258">
        <f t="shared" si="3"/>
        <v>0</v>
      </c>
      <c r="O79" s="261"/>
      <c r="P79" s="261"/>
      <c r="Q79" s="258">
        <f t="shared" si="4"/>
        <v>0</v>
      </c>
      <c r="R79" s="262"/>
      <c r="S79" s="263"/>
      <c r="T79" s="263"/>
      <c r="U79" s="298"/>
      <c r="V79" s="253"/>
      <c r="W79" s="240"/>
      <c r="X79" s="240">
        <v>1</v>
      </c>
      <c r="Y79" s="240"/>
      <c r="Z79" s="240">
        <v>1</v>
      </c>
      <c r="AA79" s="240">
        <v>1</v>
      </c>
      <c r="AB79" s="240"/>
      <c r="AC79" s="241"/>
      <c r="AD79" s="240">
        <v>1</v>
      </c>
      <c r="AE79" s="241">
        <f t="shared" si="23"/>
        <v>0</v>
      </c>
      <c r="AF79" s="241">
        <f t="shared" si="24"/>
        <v>0</v>
      </c>
      <c r="AG79" s="241">
        <f t="shared" si="25"/>
        <v>0</v>
      </c>
      <c r="AH79" s="241">
        <f t="shared" si="26"/>
        <v>0</v>
      </c>
      <c r="AJ79" s="254">
        <f t="shared" si="27"/>
        <v>0</v>
      </c>
      <c r="AK79" s="240" t="str">
        <f>IF(ISBLANK(W79),"",1)</f>
        <v/>
      </c>
      <c r="AL79" s="240">
        <f t="shared" si="22"/>
        <v>1</v>
      </c>
      <c r="AM79" s="240" t="str">
        <f t="shared" si="22"/>
        <v/>
      </c>
      <c r="AN79" s="240">
        <f t="shared" si="22"/>
        <v>1</v>
      </c>
      <c r="AO79" s="240">
        <f t="shared" si="22"/>
        <v>1</v>
      </c>
      <c r="AP79" s="240" t="str">
        <f t="shared" si="22"/>
        <v/>
      </c>
      <c r="AQ79" s="240" t="str">
        <f t="shared" si="22"/>
        <v/>
      </c>
      <c r="AR79" s="240">
        <f t="shared" si="22"/>
        <v>1</v>
      </c>
    </row>
    <row r="80" spans="1:44" ht="18" customHeight="1" thickBot="1">
      <c r="A80" s="299"/>
      <c r="B80" s="299"/>
      <c r="C80" s="310" t="s">
        <v>96</v>
      </c>
      <c r="D80" s="258"/>
      <c r="E80" s="288">
        <v>1</v>
      </c>
      <c r="F80" s="260"/>
      <c r="G80" s="261"/>
      <c r="H80" s="258">
        <f t="shared" si="1"/>
        <v>0</v>
      </c>
      <c r="I80" s="261"/>
      <c r="J80" s="261"/>
      <c r="K80" s="258">
        <f t="shared" si="2"/>
        <v>0</v>
      </c>
      <c r="L80" s="261"/>
      <c r="M80" s="261"/>
      <c r="N80" s="258">
        <f t="shared" si="3"/>
        <v>0</v>
      </c>
      <c r="O80" s="261"/>
      <c r="P80" s="261"/>
      <c r="Q80" s="258">
        <f t="shared" si="4"/>
        <v>0</v>
      </c>
      <c r="R80" s="262"/>
      <c r="S80" s="263"/>
      <c r="T80" s="263"/>
      <c r="U80" s="298"/>
      <c r="V80" s="253"/>
      <c r="W80" s="240"/>
      <c r="X80" s="240">
        <v>1</v>
      </c>
      <c r="Y80" s="240"/>
      <c r="Z80" s="240">
        <v>1</v>
      </c>
      <c r="AA80" s="240">
        <v>1</v>
      </c>
      <c r="AB80" s="240"/>
      <c r="AC80" s="241"/>
      <c r="AD80" s="240">
        <v>1</v>
      </c>
      <c r="AE80" s="241">
        <f t="shared" si="23"/>
        <v>0</v>
      </c>
      <c r="AF80" s="241">
        <f t="shared" si="24"/>
        <v>0</v>
      </c>
      <c r="AG80" s="241">
        <f t="shared" si="25"/>
        <v>0</v>
      </c>
      <c r="AH80" s="241">
        <f t="shared" si="26"/>
        <v>0</v>
      </c>
      <c r="AJ80" s="254">
        <f t="shared" si="27"/>
        <v>0</v>
      </c>
      <c r="AK80" s="240" t="str">
        <f t="shared" ref="AK80:AK81" si="28">IF(ISBLANK(W80),"",1)</f>
        <v/>
      </c>
      <c r="AL80" s="240">
        <f t="shared" si="22"/>
        <v>1</v>
      </c>
      <c r="AM80" s="240" t="str">
        <f t="shared" si="22"/>
        <v/>
      </c>
      <c r="AN80" s="240">
        <f t="shared" si="22"/>
        <v>1</v>
      </c>
      <c r="AO80" s="240">
        <f t="shared" si="22"/>
        <v>1</v>
      </c>
      <c r="AP80" s="240" t="str">
        <f t="shared" si="22"/>
        <v/>
      </c>
      <c r="AQ80" s="240" t="str">
        <f t="shared" si="22"/>
        <v/>
      </c>
      <c r="AR80" s="240">
        <f t="shared" si="22"/>
        <v>1</v>
      </c>
    </row>
    <row r="81" spans="1:44" ht="18" customHeight="1" thickBot="1">
      <c r="A81" s="299"/>
      <c r="B81" s="299"/>
      <c r="C81" s="310" t="s">
        <v>97</v>
      </c>
      <c r="D81" s="258"/>
      <c r="E81" s="288">
        <v>1</v>
      </c>
      <c r="F81" s="260"/>
      <c r="G81" s="261"/>
      <c r="H81" s="258">
        <f t="shared" si="1"/>
        <v>0</v>
      </c>
      <c r="I81" s="261"/>
      <c r="J81" s="261"/>
      <c r="K81" s="258">
        <f t="shared" si="2"/>
        <v>0</v>
      </c>
      <c r="L81" s="261"/>
      <c r="M81" s="261"/>
      <c r="N81" s="258">
        <f t="shared" si="3"/>
        <v>0</v>
      </c>
      <c r="O81" s="261"/>
      <c r="P81" s="261"/>
      <c r="Q81" s="258">
        <f t="shared" si="4"/>
        <v>0</v>
      </c>
      <c r="R81" s="262"/>
      <c r="S81" s="263"/>
      <c r="T81" s="263"/>
      <c r="U81" s="298"/>
      <c r="V81" s="253"/>
      <c r="W81" s="240"/>
      <c r="X81" s="240">
        <v>1</v>
      </c>
      <c r="Y81" s="240"/>
      <c r="Z81" s="240">
        <v>1</v>
      </c>
      <c r="AA81" s="240">
        <v>1</v>
      </c>
      <c r="AB81" s="240"/>
      <c r="AC81" s="241"/>
      <c r="AD81" s="240">
        <v>1</v>
      </c>
      <c r="AE81" s="241">
        <f t="shared" si="23"/>
        <v>0</v>
      </c>
      <c r="AF81" s="241">
        <f t="shared" si="24"/>
        <v>0</v>
      </c>
      <c r="AG81" s="241">
        <f t="shared" si="25"/>
        <v>0</v>
      </c>
      <c r="AH81" s="241">
        <f t="shared" si="26"/>
        <v>0</v>
      </c>
      <c r="AJ81" s="254">
        <f t="shared" si="27"/>
        <v>0</v>
      </c>
      <c r="AK81" s="240" t="str">
        <f t="shared" si="28"/>
        <v/>
      </c>
      <c r="AL81" s="240">
        <f t="shared" si="22"/>
        <v>1</v>
      </c>
      <c r="AM81" s="240" t="str">
        <f t="shared" si="22"/>
        <v/>
      </c>
      <c r="AN81" s="240">
        <f t="shared" si="22"/>
        <v>1</v>
      </c>
      <c r="AO81" s="240">
        <f t="shared" si="22"/>
        <v>1</v>
      </c>
      <c r="AP81" s="240" t="str">
        <f t="shared" si="22"/>
        <v/>
      </c>
      <c r="AQ81" s="240" t="str">
        <f t="shared" si="22"/>
        <v/>
      </c>
      <c r="AR81" s="240">
        <f t="shared" si="22"/>
        <v>1</v>
      </c>
    </row>
    <row r="82" spans="1:44" ht="18" customHeight="1" thickBot="1">
      <c r="A82" s="299"/>
      <c r="B82" s="299"/>
      <c r="C82" s="310" t="s">
        <v>28</v>
      </c>
      <c r="D82" s="258"/>
      <c r="E82" s="288">
        <v>1</v>
      </c>
      <c r="F82" s="260"/>
      <c r="G82" s="261"/>
      <c r="H82" s="258">
        <f t="shared" si="1"/>
        <v>0</v>
      </c>
      <c r="I82" s="261"/>
      <c r="J82" s="261"/>
      <c r="K82" s="258">
        <f t="shared" si="2"/>
        <v>0</v>
      </c>
      <c r="L82" s="261"/>
      <c r="M82" s="261"/>
      <c r="N82" s="258">
        <f t="shared" si="3"/>
        <v>0</v>
      </c>
      <c r="O82" s="261"/>
      <c r="P82" s="261"/>
      <c r="Q82" s="258">
        <f t="shared" si="4"/>
        <v>0</v>
      </c>
      <c r="R82" s="262"/>
      <c r="S82" s="263"/>
      <c r="T82" s="263"/>
      <c r="U82" s="298"/>
      <c r="V82" s="253"/>
      <c r="W82" s="240">
        <v>1</v>
      </c>
      <c r="X82" s="240"/>
      <c r="Y82" s="240"/>
      <c r="Z82" s="240"/>
      <c r="AA82" s="240"/>
      <c r="AB82" s="240">
        <v>1</v>
      </c>
      <c r="AC82" s="241"/>
      <c r="AD82" s="240"/>
      <c r="AE82" s="241">
        <f t="shared" si="23"/>
        <v>0</v>
      </c>
      <c r="AF82" s="241">
        <f t="shared" si="24"/>
        <v>0</v>
      </c>
      <c r="AG82" s="241">
        <f t="shared" si="25"/>
        <v>0</v>
      </c>
      <c r="AH82" s="241">
        <f t="shared" si="26"/>
        <v>0</v>
      </c>
      <c r="AJ82" s="254">
        <f t="shared" si="27"/>
        <v>0</v>
      </c>
      <c r="AK82" s="240">
        <f>IF(ISBLANK(W82),"",1)</f>
        <v>1</v>
      </c>
      <c r="AL82" s="240" t="str">
        <f t="shared" si="22"/>
        <v/>
      </c>
      <c r="AM82" s="240" t="str">
        <f t="shared" si="22"/>
        <v/>
      </c>
      <c r="AN82" s="240" t="str">
        <f t="shared" si="22"/>
        <v/>
      </c>
      <c r="AO82" s="240" t="str">
        <f t="shared" si="22"/>
        <v/>
      </c>
      <c r="AP82" s="240">
        <f t="shared" si="22"/>
        <v>1</v>
      </c>
      <c r="AQ82" s="240" t="str">
        <f t="shared" si="22"/>
        <v/>
      </c>
      <c r="AR82" s="240" t="str">
        <f t="shared" si="22"/>
        <v/>
      </c>
    </row>
    <row r="83" spans="1:44" ht="18" customHeight="1" thickBot="1">
      <c r="A83" s="299"/>
      <c r="B83" s="299"/>
      <c r="C83" s="310" t="s">
        <v>29</v>
      </c>
      <c r="D83" s="258"/>
      <c r="E83" s="288">
        <v>1</v>
      </c>
      <c r="F83" s="260"/>
      <c r="G83" s="261"/>
      <c r="H83" s="258">
        <f t="shared" si="1"/>
        <v>0</v>
      </c>
      <c r="I83" s="261"/>
      <c r="J83" s="261"/>
      <c r="K83" s="258">
        <f t="shared" si="2"/>
        <v>0</v>
      </c>
      <c r="L83" s="261"/>
      <c r="M83" s="261"/>
      <c r="N83" s="258">
        <f t="shared" si="3"/>
        <v>0</v>
      </c>
      <c r="O83" s="261"/>
      <c r="P83" s="261"/>
      <c r="Q83" s="258">
        <f t="shared" si="4"/>
        <v>0</v>
      </c>
      <c r="R83" s="262"/>
      <c r="S83" s="263"/>
      <c r="T83" s="263"/>
      <c r="U83" s="298"/>
      <c r="V83" s="253"/>
      <c r="W83" s="240">
        <v>1</v>
      </c>
      <c r="X83" s="240"/>
      <c r="Y83" s="240"/>
      <c r="Z83" s="240"/>
      <c r="AA83" s="240"/>
      <c r="AB83" s="240">
        <v>1</v>
      </c>
      <c r="AC83" s="241"/>
      <c r="AD83" s="240"/>
      <c r="AE83" s="241">
        <f t="shared" si="23"/>
        <v>0</v>
      </c>
      <c r="AF83" s="241">
        <f t="shared" si="24"/>
        <v>0</v>
      </c>
      <c r="AG83" s="241">
        <f t="shared" si="25"/>
        <v>0</v>
      </c>
      <c r="AH83" s="241">
        <f t="shared" si="26"/>
        <v>0</v>
      </c>
      <c r="AJ83" s="254">
        <f t="shared" si="27"/>
        <v>0</v>
      </c>
      <c r="AK83" s="240">
        <f t="shared" ref="AK83:AR98" si="29">IF(ISBLANK(W83),"",1)</f>
        <v>1</v>
      </c>
      <c r="AL83" s="240" t="str">
        <f t="shared" si="22"/>
        <v/>
      </c>
      <c r="AM83" s="240" t="str">
        <f t="shared" si="22"/>
        <v/>
      </c>
      <c r="AN83" s="240" t="str">
        <f t="shared" si="22"/>
        <v/>
      </c>
      <c r="AO83" s="240" t="str">
        <f t="shared" si="22"/>
        <v/>
      </c>
      <c r="AP83" s="240">
        <f t="shared" si="22"/>
        <v>1</v>
      </c>
      <c r="AQ83" s="240" t="str">
        <f t="shared" si="22"/>
        <v/>
      </c>
      <c r="AR83" s="240" t="str">
        <f t="shared" si="22"/>
        <v/>
      </c>
    </row>
    <row r="84" spans="1:44" ht="18" customHeight="1" thickBot="1">
      <c r="A84" s="299"/>
      <c r="B84" s="299"/>
      <c r="C84" s="310" t="s">
        <v>98</v>
      </c>
      <c r="D84" s="258"/>
      <c r="E84" s="288">
        <v>1</v>
      </c>
      <c r="F84" s="260"/>
      <c r="G84" s="261"/>
      <c r="H84" s="258">
        <f t="shared" si="1"/>
        <v>0</v>
      </c>
      <c r="I84" s="261"/>
      <c r="J84" s="261"/>
      <c r="K84" s="258">
        <f t="shared" si="2"/>
        <v>0</v>
      </c>
      <c r="L84" s="261"/>
      <c r="M84" s="261"/>
      <c r="N84" s="258">
        <f t="shared" si="3"/>
        <v>0</v>
      </c>
      <c r="O84" s="261"/>
      <c r="P84" s="261"/>
      <c r="Q84" s="258">
        <f t="shared" si="4"/>
        <v>0</v>
      </c>
      <c r="R84" s="262"/>
      <c r="S84" s="263"/>
      <c r="T84" s="263"/>
      <c r="U84" s="298"/>
      <c r="V84" s="253"/>
      <c r="W84" s="240">
        <v>1</v>
      </c>
      <c r="X84" s="240"/>
      <c r="Y84" s="240"/>
      <c r="Z84" s="240"/>
      <c r="AA84" s="240"/>
      <c r="AB84" s="240">
        <v>1</v>
      </c>
      <c r="AC84" s="241"/>
      <c r="AD84" s="240"/>
      <c r="AE84" s="241">
        <f t="shared" si="23"/>
        <v>0</v>
      </c>
      <c r="AF84" s="241">
        <f t="shared" si="24"/>
        <v>0</v>
      </c>
      <c r="AG84" s="241">
        <f t="shared" si="25"/>
        <v>0</v>
      </c>
      <c r="AH84" s="241">
        <f t="shared" si="26"/>
        <v>0</v>
      </c>
      <c r="AJ84" s="254">
        <f t="shared" si="27"/>
        <v>0</v>
      </c>
      <c r="AK84" s="240">
        <f t="shared" si="29"/>
        <v>1</v>
      </c>
      <c r="AL84" s="240" t="str">
        <f t="shared" si="22"/>
        <v/>
      </c>
      <c r="AM84" s="240" t="str">
        <f t="shared" si="22"/>
        <v/>
      </c>
      <c r="AN84" s="240" t="str">
        <f t="shared" si="22"/>
        <v/>
      </c>
      <c r="AO84" s="240" t="str">
        <f t="shared" si="22"/>
        <v/>
      </c>
      <c r="AP84" s="240">
        <f t="shared" si="22"/>
        <v>1</v>
      </c>
      <c r="AQ84" s="240" t="str">
        <f t="shared" si="22"/>
        <v/>
      </c>
      <c r="AR84" s="240" t="str">
        <f t="shared" si="22"/>
        <v/>
      </c>
    </row>
    <row r="85" spans="1:44" ht="18" customHeight="1" thickBot="1">
      <c r="A85" s="299"/>
      <c r="B85" s="299"/>
      <c r="C85" s="310" t="s">
        <v>99</v>
      </c>
      <c r="D85" s="258"/>
      <c r="E85" s="288">
        <v>1</v>
      </c>
      <c r="F85" s="260"/>
      <c r="G85" s="261"/>
      <c r="H85" s="258">
        <f t="shared" si="1"/>
        <v>0</v>
      </c>
      <c r="I85" s="261"/>
      <c r="J85" s="261"/>
      <c r="K85" s="258">
        <f t="shared" si="2"/>
        <v>0</v>
      </c>
      <c r="L85" s="261"/>
      <c r="M85" s="261"/>
      <c r="N85" s="258">
        <f t="shared" si="3"/>
        <v>0</v>
      </c>
      <c r="O85" s="261"/>
      <c r="P85" s="261"/>
      <c r="Q85" s="258">
        <f t="shared" si="4"/>
        <v>0</v>
      </c>
      <c r="R85" s="262"/>
      <c r="S85" s="263"/>
      <c r="T85" s="263"/>
      <c r="U85" s="298"/>
      <c r="V85" s="253"/>
      <c r="W85" s="240">
        <v>1</v>
      </c>
      <c r="X85" s="240"/>
      <c r="Y85" s="240"/>
      <c r="Z85" s="240"/>
      <c r="AA85" s="240"/>
      <c r="AB85" s="240">
        <v>1</v>
      </c>
      <c r="AC85" s="241"/>
      <c r="AD85" s="240"/>
      <c r="AE85" s="241">
        <f t="shared" si="23"/>
        <v>0</v>
      </c>
      <c r="AF85" s="241">
        <f t="shared" si="24"/>
        <v>0</v>
      </c>
      <c r="AG85" s="241">
        <f t="shared" si="25"/>
        <v>0</v>
      </c>
      <c r="AH85" s="241">
        <f t="shared" si="26"/>
        <v>0</v>
      </c>
      <c r="AJ85" s="254">
        <f t="shared" si="27"/>
        <v>0</v>
      </c>
      <c r="AK85" s="240">
        <f t="shared" si="29"/>
        <v>1</v>
      </c>
      <c r="AL85" s="240" t="str">
        <f t="shared" si="22"/>
        <v/>
      </c>
      <c r="AM85" s="240" t="str">
        <f t="shared" si="22"/>
        <v/>
      </c>
      <c r="AN85" s="240" t="str">
        <f t="shared" si="22"/>
        <v/>
      </c>
      <c r="AO85" s="240" t="str">
        <f t="shared" si="22"/>
        <v/>
      </c>
      <c r="AP85" s="240">
        <f t="shared" si="22"/>
        <v>1</v>
      </c>
      <c r="AQ85" s="240" t="str">
        <f t="shared" si="22"/>
        <v/>
      </c>
      <c r="AR85" s="240" t="str">
        <f t="shared" si="22"/>
        <v/>
      </c>
    </row>
    <row r="86" spans="1:44" ht="18" customHeight="1" thickBot="1">
      <c r="A86" s="299"/>
      <c r="B86" s="299"/>
      <c r="C86" s="311" t="s">
        <v>175</v>
      </c>
      <c r="D86" s="277"/>
      <c r="E86" s="278">
        <v>2</v>
      </c>
      <c r="F86" s="279"/>
      <c r="G86" s="280"/>
      <c r="H86" s="258">
        <f t="shared" si="1"/>
        <v>0</v>
      </c>
      <c r="I86" s="280"/>
      <c r="J86" s="280"/>
      <c r="K86" s="258">
        <f t="shared" si="2"/>
        <v>0</v>
      </c>
      <c r="L86" s="280"/>
      <c r="M86" s="280"/>
      <c r="N86" s="258">
        <f t="shared" si="3"/>
        <v>0</v>
      </c>
      <c r="O86" s="280"/>
      <c r="P86" s="280"/>
      <c r="Q86" s="258">
        <f t="shared" si="4"/>
        <v>0</v>
      </c>
      <c r="R86" s="262"/>
      <c r="S86" s="263"/>
      <c r="T86" s="263"/>
      <c r="U86" s="298"/>
      <c r="V86" s="253"/>
      <c r="W86" s="240"/>
      <c r="X86" s="240"/>
      <c r="Y86" s="240"/>
      <c r="Z86" s="240"/>
      <c r="AA86" s="240"/>
      <c r="AB86" s="240"/>
      <c r="AC86" s="241"/>
      <c r="AD86" s="240"/>
      <c r="AE86" s="241">
        <f t="shared" si="23"/>
        <v>0</v>
      </c>
      <c r="AF86" s="241">
        <f t="shared" si="24"/>
        <v>0</v>
      </c>
      <c r="AG86" s="241">
        <f t="shared" si="25"/>
        <v>0</v>
      </c>
      <c r="AH86" s="241">
        <f t="shared" si="26"/>
        <v>0</v>
      </c>
      <c r="AJ86" s="254">
        <f t="shared" si="27"/>
        <v>0</v>
      </c>
      <c r="AK86" s="240" t="str">
        <f t="shared" si="29"/>
        <v/>
      </c>
      <c r="AL86" s="240" t="str">
        <f t="shared" si="29"/>
        <v/>
      </c>
      <c r="AM86" s="240" t="str">
        <f t="shared" si="29"/>
        <v/>
      </c>
      <c r="AN86" s="240" t="str">
        <f t="shared" si="29"/>
        <v/>
      </c>
      <c r="AO86" s="240" t="str">
        <f t="shared" si="29"/>
        <v/>
      </c>
      <c r="AP86" s="240" t="str">
        <f t="shared" si="29"/>
        <v/>
      </c>
      <c r="AQ86" s="240" t="str">
        <f t="shared" si="29"/>
        <v/>
      </c>
      <c r="AR86" s="240" t="str">
        <f t="shared" si="29"/>
        <v/>
      </c>
    </row>
    <row r="87" spans="1:44" ht="18" customHeight="1" thickBot="1">
      <c r="A87" s="299"/>
      <c r="B87" s="299"/>
      <c r="C87" s="311" t="s">
        <v>176</v>
      </c>
      <c r="D87" s="277"/>
      <c r="E87" s="278">
        <v>2</v>
      </c>
      <c r="F87" s="279"/>
      <c r="G87" s="280"/>
      <c r="H87" s="277">
        <f t="shared" si="1"/>
        <v>0</v>
      </c>
      <c r="I87" s="280"/>
      <c r="J87" s="280"/>
      <c r="K87" s="277">
        <f t="shared" si="2"/>
        <v>0</v>
      </c>
      <c r="L87" s="280"/>
      <c r="M87" s="280"/>
      <c r="N87" s="277">
        <f t="shared" si="3"/>
        <v>0</v>
      </c>
      <c r="O87" s="280"/>
      <c r="P87" s="280"/>
      <c r="Q87" s="277">
        <f t="shared" si="4"/>
        <v>0</v>
      </c>
      <c r="R87" s="262"/>
      <c r="S87" s="263"/>
      <c r="T87" s="263"/>
      <c r="U87" s="298"/>
      <c r="V87" s="253"/>
      <c r="W87" s="240"/>
      <c r="X87" s="240"/>
      <c r="Y87" s="240"/>
      <c r="Z87" s="240"/>
      <c r="AA87" s="240"/>
      <c r="AB87" s="240"/>
      <c r="AC87" s="241"/>
      <c r="AD87" s="240"/>
      <c r="AE87" s="241">
        <f t="shared" si="23"/>
        <v>0</v>
      </c>
      <c r="AF87" s="241">
        <f t="shared" si="24"/>
        <v>0</v>
      </c>
      <c r="AG87" s="241">
        <f t="shared" si="25"/>
        <v>0</v>
      </c>
      <c r="AH87" s="241">
        <f t="shared" si="26"/>
        <v>0</v>
      </c>
      <c r="AJ87" s="254">
        <f t="shared" si="27"/>
        <v>0</v>
      </c>
      <c r="AK87" s="240" t="str">
        <f t="shared" si="29"/>
        <v/>
      </c>
      <c r="AL87" s="240" t="str">
        <f t="shared" si="29"/>
        <v/>
      </c>
      <c r="AM87" s="240" t="str">
        <f t="shared" si="29"/>
        <v/>
      </c>
      <c r="AN87" s="240" t="str">
        <f t="shared" si="29"/>
        <v/>
      </c>
      <c r="AO87" s="240" t="str">
        <f t="shared" si="29"/>
        <v/>
      </c>
      <c r="AP87" s="240" t="str">
        <f t="shared" si="29"/>
        <v/>
      </c>
      <c r="AQ87" s="240" t="str">
        <f t="shared" si="29"/>
        <v/>
      </c>
      <c r="AR87" s="240" t="str">
        <f t="shared" si="29"/>
        <v/>
      </c>
    </row>
    <row r="88" spans="1:44" ht="18" customHeight="1" thickBot="1">
      <c r="A88" s="299"/>
      <c r="B88" s="299"/>
      <c r="C88" s="311" t="s">
        <v>142</v>
      </c>
      <c r="D88" s="277" t="s">
        <v>144</v>
      </c>
      <c r="E88" s="278">
        <v>1</v>
      </c>
      <c r="F88" s="279">
        <v>1</v>
      </c>
      <c r="G88" s="280"/>
      <c r="H88" s="304">
        <f>F88+G88</f>
        <v>1</v>
      </c>
      <c r="I88" s="280"/>
      <c r="J88" s="280"/>
      <c r="K88" s="277">
        <f>I88+J88+H88</f>
        <v>1</v>
      </c>
      <c r="L88" s="280"/>
      <c r="M88" s="280"/>
      <c r="N88" s="277">
        <f>L88+M88+K88</f>
        <v>1</v>
      </c>
      <c r="O88" s="280"/>
      <c r="P88" s="280"/>
      <c r="Q88" s="277">
        <f>O88+P88+N88</f>
        <v>1</v>
      </c>
      <c r="R88" s="262">
        <v>4</v>
      </c>
      <c r="S88" s="263"/>
      <c r="T88" s="263"/>
      <c r="U88" s="298"/>
      <c r="V88" s="253"/>
      <c r="W88" s="240"/>
      <c r="X88" s="240">
        <v>2</v>
      </c>
      <c r="Y88" s="240"/>
      <c r="Z88" s="240">
        <v>1</v>
      </c>
      <c r="AA88" s="240">
        <v>1</v>
      </c>
      <c r="AB88" s="240">
        <v>1</v>
      </c>
      <c r="AC88" s="241">
        <v>1</v>
      </c>
      <c r="AD88" s="240">
        <v>2</v>
      </c>
      <c r="AE88" s="241">
        <f t="shared" si="23"/>
        <v>95</v>
      </c>
      <c r="AF88" s="241">
        <f t="shared" si="24"/>
        <v>95</v>
      </c>
      <c r="AG88" s="241">
        <f t="shared" si="25"/>
        <v>95</v>
      </c>
      <c r="AH88" s="241">
        <f t="shared" si="26"/>
        <v>95</v>
      </c>
      <c r="AJ88" s="254">
        <f t="shared" si="27"/>
        <v>1</v>
      </c>
      <c r="AK88" s="240" t="str">
        <f t="shared" si="29"/>
        <v/>
      </c>
      <c r="AL88" s="240">
        <f t="shared" si="29"/>
        <v>1</v>
      </c>
      <c r="AM88" s="240" t="str">
        <f t="shared" si="29"/>
        <v/>
      </c>
      <c r="AN88" s="240">
        <f t="shared" si="29"/>
        <v>1</v>
      </c>
      <c r="AO88" s="240">
        <f t="shared" si="29"/>
        <v>1</v>
      </c>
      <c r="AP88" s="240">
        <f t="shared" si="29"/>
        <v>1</v>
      </c>
      <c r="AQ88" s="240">
        <f t="shared" si="29"/>
        <v>1</v>
      </c>
      <c r="AR88" s="240">
        <f t="shared" si="29"/>
        <v>1</v>
      </c>
    </row>
    <row r="89" spans="1:44" ht="18" customHeight="1" thickBot="1">
      <c r="A89" s="299"/>
      <c r="B89" s="299"/>
      <c r="C89" s="311" t="s">
        <v>143</v>
      </c>
      <c r="D89" s="277" t="s">
        <v>144</v>
      </c>
      <c r="E89" s="278">
        <v>1</v>
      </c>
      <c r="F89" s="279"/>
      <c r="G89" s="280"/>
      <c r="H89" s="304">
        <f>F89+G89</f>
        <v>0</v>
      </c>
      <c r="I89" s="280"/>
      <c r="J89" s="280"/>
      <c r="K89" s="277">
        <f>I89+J89+H89</f>
        <v>0</v>
      </c>
      <c r="L89" s="280"/>
      <c r="M89" s="280"/>
      <c r="N89" s="277">
        <f>L89+M89+K89</f>
        <v>0</v>
      </c>
      <c r="O89" s="280"/>
      <c r="P89" s="280"/>
      <c r="Q89" s="277">
        <f>O89+P89+N89</f>
        <v>0</v>
      </c>
      <c r="R89" s="262"/>
      <c r="S89" s="263"/>
      <c r="T89" s="263"/>
      <c r="U89" s="298"/>
      <c r="V89" s="253"/>
      <c r="W89" s="240"/>
      <c r="X89" s="240">
        <v>1</v>
      </c>
      <c r="Y89" s="240"/>
      <c r="Z89" s="240">
        <v>1</v>
      </c>
      <c r="AA89" s="240">
        <v>2</v>
      </c>
      <c r="AB89" s="240">
        <v>1</v>
      </c>
      <c r="AC89" s="241">
        <v>1</v>
      </c>
      <c r="AD89" s="240">
        <v>2</v>
      </c>
      <c r="AE89" s="241">
        <f t="shared" si="23"/>
        <v>0</v>
      </c>
      <c r="AF89" s="241">
        <f t="shared" si="24"/>
        <v>0</v>
      </c>
      <c r="AG89" s="241">
        <f t="shared" si="25"/>
        <v>0</v>
      </c>
      <c r="AH89" s="241">
        <f t="shared" si="26"/>
        <v>0</v>
      </c>
      <c r="AJ89" s="254">
        <f t="shared" si="27"/>
        <v>1</v>
      </c>
      <c r="AK89" s="240" t="str">
        <f t="shared" si="29"/>
        <v/>
      </c>
      <c r="AL89" s="240">
        <f t="shared" si="29"/>
        <v>1</v>
      </c>
      <c r="AM89" s="240" t="str">
        <f t="shared" si="29"/>
        <v/>
      </c>
      <c r="AN89" s="240">
        <f t="shared" si="29"/>
        <v>1</v>
      </c>
      <c r="AO89" s="240">
        <f t="shared" si="29"/>
        <v>1</v>
      </c>
      <c r="AP89" s="240">
        <f t="shared" si="29"/>
        <v>1</v>
      </c>
      <c r="AQ89" s="240">
        <f t="shared" si="29"/>
        <v>1</v>
      </c>
      <c r="AR89" s="240">
        <f t="shared" si="29"/>
        <v>1</v>
      </c>
    </row>
    <row r="90" spans="1:44" ht="18" customHeight="1" thickBot="1">
      <c r="A90" s="309"/>
      <c r="B90" s="309"/>
      <c r="C90" s="312" t="s">
        <v>364</v>
      </c>
      <c r="D90" s="265" t="s">
        <v>144</v>
      </c>
      <c r="E90" s="253">
        <v>1</v>
      </c>
      <c r="F90" s="267"/>
      <c r="G90" s="268"/>
      <c r="H90" s="265">
        <f>F90+G90</f>
        <v>0</v>
      </c>
      <c r="I90" s="268"/>
      <c r="J90" s="268"/>
      <c r="K90" s="265">
        <f>I90+J90+H90</f>
        <v>0</v>
      </c>
      <c r="L90" s="268"/>
      <c r="M90" s="268"/>
      <c r="N90" s="265">
        <f>L90+M90+K90</f>
        <v>0</v>
      </c>
      <c r="O90" s="268"/>
      <c r="P90" s="268"/>
      <c r="Q90" s="265">
        <f>O90+P90+N90</f>
        <v>0</v>
      </c>
      <c r="R90" s="269"/>
      <c r="S90" s="263"/>
      <c r="T90" s="270"/>
      <c r="U90" s="313"/>
      <c r="V90" s="253"/>
      <c r="W90" s="240"/>
      <c r="X90" s="240">
        <v>1</v>
      </c>
      <c r="Y90" s="240"/>
      <c r="Z90" s="240">
        <v>1</v>
      </c>
      <c r="AA90" s="240">
        <v>2</v>
      </c>
      <c r="AB90" s="240">
        <v>1</v>
      </c>
      <c r="AC90" s="241">
        <v>1</v>
      </c>
      <c r="AD90" s="240">
        <v>2</v>
      </c>
      <c r="AE90" s="241">
        <f t="shared" si="23"/>
        <v>0</v>
      </c>
      <c r="AF90" s="241">
        <f t="shared" si="24"/>
        <v>0</v>
      </c>
      <c r="AG90" s="241">
        <f t="shared" si="25"/>
        <v>0</v>
      </c>
      <c r="AH90" s="241">
        <f t="shared" si="26"/>
        <v>0</v>
      </c>
      <c r="AJ90" s="254">
        <f t="shared" si="27"/>
        <v>1</v>
      </c>
      <c r="AK90" s="240" t="str">
        <f t="shared" si="29"/>
        <v/>
      </c>
      <c r="AL90" s="240">
        <f t="shared" si="29"/>
        <v>1</v>
      </c>
      <c r="AM90" s="240" t="str">
        <f t="shared" si="29"/>
        <v/>
      </c>
      <c r="AN90" s="240">
        <f t="shared" si="29"/>
        <v>1</v>
      </c>
      <c r="AO90" s="240">
        <f t="shared" si="29"/>
        <v>1</v>
      </c>
      <c r="AP90" s="240">
        <f t="shared" si="29"/>
        <v>1</v>
      </c>
      <c r="AQ90" s="240">
        <f t="shared" si="29"/>
        <v>1</v>
      </c>
      <c r="AR90" s="240">
        <f t="shared" si="29"/>
        <v>1</v>
      </c>
    </row>
    <row r="91" spans="1:44" ht="18" customHeight="1" thickTop="1" thickBot="1">
      <c r="A91" s="314" t="s">
        <v>30</v>
      </c>
      <c r="B91" s="315" t="s">
        <v>31</v>
      </c>
      <c r="C91" s="271" t="s">
        <v>32</v>
      </c>
      <c r="D91" s="246" t="s">
        <v>4</v>
      </c>
      <c r="E91" s="272">
        <v>1</v>
      </c>
      <c r="F91" s="248">
        <v>1</v>
      </c>
      <c r="G91" s="249"/>
      <c r="H91" s="246">
        <f t="shared" si="1"/>
        <v>1</v>
      </c>
      <c r="I91" s="249"/>
      <c r="J91" s="249"/>
      <c r="K91" s="246">
        <f t="shared" si="2"/>
        <v>1</v>
      </c>
      <c r="L91" s="249"/>
      <c r="M91" s="249"/>
      <c r="N91" s="246">
        <f t="shared" si="3"/>
        <v>1</v>
      </c>
      <c r="O91" s="249"/>
      <c r="P91" s="249"/>
      <c r="Q91" s="246">
        <f t="shared" si="4"/>
        <v>1</v>
      </c>
      <c r="R91" s="273">
        <v>4</v>
      </c>
      <c r="S91" s="263"/>
      <c r="T91" s="251" t="s">
        <v>380</v>
      </c>
      <c r="U91" s="252" t="str">
        <f>IF($R$2=TRUE,"○44単位を含む60単位","○42単位を含む60単位")</f>
        <v>○42単位を含む60単位</v>
      </c>
      <c r="V91" s="253"/>
      <c r="W91" s="240"/>
      <c r="X91" s="240"/>
      <c r="Y91" s="240"/>
      <c r="Z91" s="240">
        <v>2</v>
      </c>
      <c r="AA91" s="240">
        <v>1</v>
      </c>
      <c r="AB91" s="240"/>
      <c r="AC91" s="241"/>
      <c r="AD91" s="240"/>
      <c r="AE91" s="241">
        <f t="shared" si="23"/>
        <v>95</v>
      </c>
      <c r="AF91" s="241">
        <f t="shared" si="24"/>
        <v>95</v>
      </c>
      <c r="AG91" s="241">
        <f t="shared" si="25"/>
        <v>95</v>
      </c>
      <c r="AH91" s="241">
        <f t="shared" si="26"/>
        <v>95</v>
      </c>
      <c r="AJ91" s="254">
        <f t="shared" si="27"/>
        <v>1</v>
      </c>
      <c r="AK91" s="240" t="str">
        <f t="shared" si="29"/>
        <v/>
      </c>
      <c r="AL91" s="240" t="str">
        <f t="shared" si="29"/>
        <v/>
      </c>
      <c r="AM91" s="240" t="str">
        <f t="shared" si="29"/>
        <v/>
      </c>
      <c r="AN91" s="240">
        <f t="shared" si="29"/>
        <v>1</v>
      </c>
      <c r="AO91" s="240">
        <f t="shared" si="29"/>
        <v>1</v>
      </c>
      <c r="AP91" s="240" t="str">
        <f t="shared" si="29"/>
        <v/>
      </c>
      <c r="AQ91" s="240" t="str">
        <f t="shared" si="29"/>
        <v/>
      </c>
      <c r="AR91" s="240" t="str">
        <f t="shared" si="29"/>
        <v/>
      </c>
    </row>
    <row r="92" spans="1:44" ht="18" customHeight="1" thickTop="1" thickBot="1">
      <c r="A92" s="314"/>
      <c r="B92" s="314"/>
      <c r="C92" s="287" t="s">
        <v>33</v>
      </c>
      <c r="D92" s="258" t="s">
        <v>4</v>
      </c>
      <c r="E92" s="288">
        <v>1</v>
      </c>
      <c r="F92" s="260">
        <v>1</v>
      </c>
      <c r="G92" s="261"/>
      <c r="H92" s="258">
        <f t="shared" si="1"/>
        <v>1</v>
      </c>
      <c r="I92" s="261"/>
      <c r="J92" s="261"/>
      <c r="K92" s="258">
        <f t="shared" si="2"/>
        <v>1</v>
      </c>
      <c r="L92" s="261"/>
      <c r="M92" s="261"/>
      <c r="N92" s="258">
        <f t="shared" si="3"/>
        <v>1</v>
      </c>
      <c r="O92" s="261"/>
      <c r="P92" s="261"/>
      <c r="Q92" s="258">
        <f t="shared" si="4"/>
        <v>1</v>
      </c>
      <c r="R92" s="262">
        <v>3</v>
      </c>
      <c r="S92" s="263"/>
      <c r="T92" s="263"/>
      <c r="U92" s="252"/>
      <c r="V92" s="253"/>
      <c r="W92" s="240"/>
      <c r="X92" s="240"/>
      <c r="Y92" s="240"/>
      <c r="Z92" s="240">
        <v>2</v>
      </c>
      <c r="AA92" s="240">
        <v>1</v>
      </c>
      <c r="AB92" s="240"/>
      <c r="AC92" s="241"/>
      <c r="AD92" s="240"/>
      <c r="AE92" s="241">
        <f t="shared" si="23"/>
        <v>85</v>
      </c>
      <c r="AF92" s="241">
        <f t="shared" si="24"/>
        <v>85</v>
      </c>
      <c r="AG92" s="241">
        <f t="shared" si="25"/>
        <v>85</v>
      </c>
      <c r="AH92" s="241">
        <f t="shared" si="26"/>
        <v>85</v>
      </c>
      <c r="AJ92" s="254">
        <f t="shared" si="27"/>
        <v>1</v>
      </c>
      <c r="AK92" s="240" t="str">
        <f>IF(ISBLANK(W92),"",1)</f>
        <v/>
      </c>
      <c r="AL92" s="240" t="str">
        <f t="shared" si="29"/>
        <v/>
      </c>
      <c r="AM92" s="240" t="str">
        <f t="shared" si="29"/>
        <v/>
      </c>
      <c r="AN92" s="240">
        <f t="shared" si="29"/>
        <v>1</v>
      </c>
      <c r="AO92" s="240">
        <f t="shared" si="29"/>
        <v>1</v>
      </c>
      <c r="AP92" s="240" t="str">
        <f t="shared" si="29"/>
        <v/>
      </c>
      <c r="AQ92" s="240" t="str">
        <f t="shared" si="29"/>
        <v/>
      </c>
      <c r="AR92" s="240" t="str">
        <f t="shared" si="29"/>
        <v/>
      </c>
    </row>
    <row r="93" spans="1:44" ht="18" customHeight="1" thickTop="1" thickBot="1">
      <c r="A93" s="314"/>
      <c r="B93" s="314"/>
      <c r="C93" s="287" t="s">
        <v>34</v>
      </c>
      <c r="D93" s="258" t="s">
        <v>4</v>
      </c>
      <c r="E93" s="288">
        <v>2</v>
      </c>
      <c r="F93" s="260"/>
      <c r="G93" s="261"/>
      <c r="H93" s="258">
        <f t="shared" si="1"/>
        <v>0</v>
      </c>
      <c r="I93" s="261"/>
      <c r="J93" s="261"/>
      <c r="K93" s="258">
        <f t="shared" si="2"/>
        <v>0</v>
      </c>
      <c r="L93" s="261"/>
      <c r="M93" s="261"/>
      <c r="N93" s="258">
        <f t="shared" si="3"/>
        <v>0</v>
      </c>
      <c r="O93" s="261"/>
      <c r="P93" s="261"/>
      <c r="Q93" s="258">
        <f t="shared" si="4"/>
        <v>0</v>
      </c>
      <c r="R93" s="262"/>
      <c r="S93" s="263"/>
      <c r="T93" s="263"/>
      <c r="U93" s="252"/>
      <c r="V93" s="253"/>
      <c r="W93" s="240"/>
      <c r="X93" s="240"/>
      <c r="Y93" s="240"/>
      <c r="Z93" s="240">
        <v>2</v>
      </c>
      <c r="AA93" s="240">
        <v>1</v>
      </c>
      <c r="AB93" s="240"/>
      <c r="AC93" s="241"/>
      <c r="AD93" s="240"/>
      <c r="AE93" s="241">
        <f t="shared" si="23"/>
        <v>0</v>
      </c>
      <c r="AF93" s="241">
        <f t="shared" si="24"/>
        <v>0</v>
      </c>
      <c r="AG93" s="241">
        <f t="shared" si="25"/>
        <v>0</v>
      </c>
      <c r="AH93" s="241">
        <f t="shared" si="26"/>
        <v>0</v>
      </c>
      <c r="AJ93" s="254">
        <f t="shared" si="27"/>
        <v>1</v>
      </c>
      <c r="AK93" s="240" t="str">
        <f t="shared" ref="AK93:AK95" si="30">IF(ISBLANK(W93),"",1)</f>
        <v/>
      </c>
      <c r="AL93" s="240" t="str">
        <f t="shared" si="29"/>
        <v/>
      </c>
      <c r="AM93" s="240" t="str">
        <f t="shared" si="29"/>
        <v/>
      </c>
      <c r="AN93" s="240">
        <f t="shared" si="29"/>
        <v>1</v>
      </c>
      <c r="AO93" s="240">
        <f t="shared" si="29"/>
        <v>1</v>
      </c>
      <c r="AP93" s="240" t="str">
        <f t="shared" si="29"/>
        <v/>
      </c>
      <c r="AQ93" s="240" t="str">
        <f t="shared" si="29"/>
        <v/>
      </c>
      <c r="AR93" s="240" t="str">
        <f t="shared" si="29"/>
        <v/>
      </c>
    </row>
    <row r="94" spans="1:44" ht="18" customHeight="1" thickTop="1" thickBot="1">
      <c r="A94" s="314"/>
      <c r="B94" s="314"/>
      <c r="C94" s="287" t="s">
        <v>35</v>
      </c>
      <c r="D94" s="258" t="s">
        <v>4</v>
      </c>
      <c r="E94" s="288">
        <v>2</v>
      </c>
      <c r="F94" s="260"/>
      <c r="G94" s="261"/>
      <c r="H94" s="258">
        <f t="shared" ref="H94:H146" si="31">F94+G94</f>
        <v>0</v>
      </c>
      <c r="I94" s="261"/>
      <c r="J94" s="261"/>
      <c r="K94" s="258">
        <f t="shared" ref="K94:K147" si="32">I94+J94+H94</f>
        <v>0</v>
      </c>
      <c r="L94" s="261"/>
      <c r="M94" s="261"/>
      <c r="N94" s="258">
        <f t="shared" ref="N94:N147" si="33">L94+M94+K94</f>
        <v>0</v>
      </c>
      <c r="O94" s="261"/>
      <c r="P94" s="261"/>
      <c r="Q94" s="258">
        <f t="shared" ref="Q94:Q147" si="34">O94+P94+N94</f>
        <v>0</v>
      </c>
      <c r="R94" s="262"/>
      <c r="S94" s="263"/>
      <c r="T94" s="263"/>
      <c r="U94" s="252"/>
      <c r="V94" s="253"/>
      <c r="W94" s="240"/>
      <c r="X94" s="240"/>
      <c r="Y94" s="240"/>
      <c r="Z94" s="240">
        <v>2</v>
      </c>
      <c r="AA94" s="240">
        <v>1</v>
      </c>
      <c r="AB94" s="240"/>
      <c r="AC94" s="241"/>
      <c r="AD94" s="240"/>
      <c r="AE94" s="241">
        <f t="shared" si="23"/>
        <v>0</v>
      </c>
      <c r="AF94" s="241">
        <f t="shared" si="24"/>
        <v>0</v>
      </c>
      <c r="AG94" s="241">
        <f t="shared" si="25"/>
        <v>0</v>
      </c>
      <c r="AH94" s="241">
        <f t="shared" si="26"/>
        <v>0</v>
      </c>
      <c r="AJ94" s="254">
        <f t="shared" si="27"/>
        <v>1</v>
      </c>
      <c r="AK94" s="240" t="str">
        <f t="shared" si="30"/>
        <v/>
      </c>
      <c r="AL94" s="240" t="str">
        <f t="shared" si="29"/>
        <v/>
      </c>
      <c r="AM94" s="240" t="str">
        <f t="shared" si="29"/>
        <v/>
      </c>
      <c r="AN94" s="240">
        <f t="shared" si="29"/>
        <v>1</v>
      </c>
      <c r="AO94" s="240">
        <f t="shared" si="29"/>
        <v>1</v>
      </c>
      <c r="AP94" s="240" t="str">
        <f t="shared" si="29"/>
        <v/>
      </c>
      <c r="AQ94" s="240" t="str">
        <f t="shared" si="29"/>
        <v/>
      </c>
      <c r="AR94" s="240" t="str">
        <f t="shared" si="29"/>
        <v/>
      </c>
    </row>
    <row r="95" spans="1:44" ht="18" customHeight="1" thickTop="1" thickBot="1">
      <c r="A95" s="314"/>
      <c r="B95" s="314"/>
      <c r="C95" s="287" t="s">
        <v>36</v>
      </c>
      <c r="D95" s="258" t="s">
        <v>4</v>
      </c>
      <c r="E95" s="288">
        <v>2</v>
      </c>
      <c r="F95" s="260"/>
      <c r="G95" s="261"/>
      <c r="H95" s="258">
        <f t="shared" si="31"/>
        <v>0</v>
      </c>
      <c r="I95" s="261"/>
      <c r="J95" s="261"/>
      <c r="K95" s="258">
        <f t="shared" si="32"/>
        <v>0</v>
      </c>
      <c r="L95" s="261"/>
      <c r="M95" s="261"/>
      <c r="N95" s="258">
        <f t="shared" si="33"/>
        <v>0</v>
      </c>
      <c r="O95" s="261"/>
      <c r="P95" s="261"/>
      <c r="Q95" s="258">
        <f t="shared" si="34"/>
        <v>0</v>
      </c>
      <c r="R95" s="262"/>
      <c r="S95" s="263"/>
      <c r="T95" s="263"/>
      <c r="U95" s="252"/>
      <c r="V95" s="253"/>
      <c r="W95" s="240"/>
      <c r="X95" s="240"/>
      <c r="Y95" s="240"/>
      <c r="Z95" s="240">
        <v>2</v>
      </c>
      <c r="AA95" s="240">
        <v>1</v>
      </c>
      <c r="AB95" s="240"/>
      <c r="AC95" s="241"/>
      <c r="AD95" s="240"/>
      <c r="AE95" s="241">
        <f t="shared" si="23"/>
        <v>0</v>
      </c>
      <c r="AF95" s="241">
        <f t="shared" si="24"/>
        <v>0</v>
      </c>
      <c r="AG95" s="241">
        <f t="shared" si="25"/>
        <v>0</v>
      </c>
      <c r="AH95" s="241">
        <f t="shared" si="26"/>
        <v>0</v>
      </c>
      <c r="AJ95" s="254">
        <f t="shared" si="27"/>
        <v>1</v>
      </c>
      <c r="AK95" s="240" t="str">
        <f t="shared" si="30"/>
        <v/>
      </c>
      <c r="AL95" s="240" t="str">
        <f t="shared" si="29"/>
        <v/>
      </c>
      <c r="AM95" s="240" t="str">
        <f t="shared" si="29"/>
        <v/>
      </c>
      <c r="AN95" s="240">
        <f t="shared" si="29"/>
        <v>1</v>
      </c>
      <c r="AO95" s="240">
        <f t="shared" si="29"/>
        <v>1</v>
      </c>
      <c r="AP95" s="240" t="str">
        <f t="shared" si="29"/>
        <v/>
      </c>
      <c r="AQ95" s="240" t="str">
        <f t="shared" si="29"/>
        <v/>
      </c>
      <c r="AR95" s="240" t="str">
        <f t="shared" si="29"/>
        <v/>
      </c>
    </row>
    <row r="96" spans="1:44" ht="18" customHeight="1" thickTop="1" thickBot="1">
      <c r="A96" s="314"/>
      <c r="B96" s="314"/>
      <c r="C96" s="287" t="s">
        <v>178</v>
      </c>
      <c r="D96" s="258" t="s">
        <v>4</v>
      </c>
      <c r="E96" s="288">
        <v>1.5</v>
      </c>
      <c r="F96" s="260"/>
      <c r="G96" s="261"/>
      <c r="H96" s="258">
        <f t="shared" si="31"/>
        <v>0</v>
      </c>
      <c r="I96" s="261"/>
      <c r="J96" s="261"/>
      <c r="K96" s="258">
        <f t="shared" si="32"/>
        <v>0</v>
      </c>
      <c r="L96" s="261"/>
      <c r="M96" s="261"/>
      <c r="N96" s="258">
        <f t="shared" si="33"/>
        <v>0</v>
      </c>
      <c r="O96" s="261"/>
      <c r="P96" s="261"/>
      <c r="Q96" s="258">
        <f t="shared" si="34"/>
        <v>0</v>
      </c>
      <c r="R96" s="262"/>
      <c r="S96" s="263"/>
      <c r="T96" s="263"/>
      <c r="U96" s="252"/>
      <c r="V96" s="253"/>
      <c r="W96" s="240"/>
      <c r="X96" s="240"/>
      <c r="Y96" s="240"/>
      <c r="Z96" s="240">
        <v>1</v>
      </c>
      <c r="AA96" s="240">
        <v>1</v>
      </c>
      <c r="AB96" s="240">
        <v>2</v>
      </c>
      <c r="AC96" s="241">
        <v>1</v>
      </c>
      <c r="AD96" s="240">
        <v>2</v>
      </c>
      <c r="AE96" s="241">
        <f t="shared" si="23"/>
        <v>0</v>
      </c>
      <c r="AF96" s="241">
        <f t="shared" si="24"/>
        <v>0</v>
      </c>
      <c r="AG96" s="241">
        <f t="shared" si="25"/>
        <v>0</v>
      </c>
      <c r="AH96" s="241">
        <f t="shared" si="26"/>
        <v>0</v>
      </c>
      <c r="AJ96" s="254">
        <f t="shared" si="27"/>
        <v>1</v>
      </c>
      <c r="AK96" s="240" t="str">
        <f>IF(ISBLANK(W96),"",1)</f>
        <v/>
      </c>
      <c r="AL96" s="240" t="str">
        <f t="shared" si="29"/>
        <v/>
      </c>
      <c r="AM96" s="240" t="str">
        <f t="shared" si="29"/>
        <v/>
      </c>
      <c r="AN96" s="240">
        <f t="shared" si="29"/>
        <v>1</v>
      </c>
      <c r="AO96" s="240">
        <f t="shared" si="29"/>
        <v>1</v>
      </c>
      <c r="AP96" s="240">
        <f t="shared" si="29"/>
        <v>1</v>
      </c>
      <c r="AQ96" s="240">
        <f t="shared" si="29"/>
        <v>1</v>
      </c>
      <c r="AR96" s="240">
        <f t="shared" si="29"/>
        <v>1</v>
      </c>
    </row>
    <row r="97" spans="1:44" ht="18" customHeight="1" thickTop="1" thickBot="1">
      <c r="A97" s="314"/>
      <c r="B97" s="314"/>
      <c r="C97" s="287" t="s">
        <v>177</v>
      </c>
      <c r="D97" s="258" t="s">
        <v>4</v>
      </c>
      <c r="E97" s="288">
        <v>1.5</v>
      </c>
      <c r="F97" s="260"/>
      <c r="G97" s="261"/>
      <c r="H97" s="258">
        <f t="shared" si="31"/>
        <v>0</v>
      </c>
      <c r="I97" s="261"/>
      <c r="J97" s="261"/>
      <c r="K97" s="258">
        <f t="shared" si="32"/>
        <v>0</v>
      </c>
      <c r="L97" s="261"/>
      <c r="M97" s="261"/>
      <c r="N97" s="258">
        <f t="shared" si="33"/>
        <v>0</v>
      </c>
      <c r="O97" s="261"/>
      <c r="P97" s="261"/>
      <c r="Q97" s="258">
        <f t="shared" si="34"/>
        <v>0</v>
      </c>
      <c r="R97" s="262"/>
      <c r="S97" s="263"/>
      <c r="T97" s="263"/>
      <c r="U97" s="252"/>
      <c r="V97" s="253"/>
      <c r="W97" s="240"/>
      <c r="X97" s="240"/>
      <c r="Y97" s="240"/>
      <c r="Z97" s="240">
        <v>1</v>
      </c>
      <c r="AA97" s="240">
        <v>1</v>
      </c>
      <c r="AB97" s="240">
        <v>2</v>
      </c>
      <c r="AC97" s="241">
        <v>1</v>
      </c>
      <c r="AD97" s="240">
        <v>2</v>
      </c>
      <c r="AE97" s="241">
        <f t="shared" si="23"/>
        <v>0</v>
      </c>
      <c r="AF97" s="241">
        <f t="shared" si="24"/>
        <v>0</v>
      </c>
      <c r="AG97" s="241">
        <f t="shared" si="25"/>
        <v>0</v>
      </c>
      <c r="AH97" s="241">
        <f t="shared" si="26"/>
        <v>0</v>
      </c>
      <c r="AJ97" s="254">
        <f t="shared" si="27"/>
        <v>1</v>
      </c>
      <c r="AK97" s="240" t="str">
        <f t="shared" ref="AK97:AK98" si="35">IF(ISBLANK(W97),"",1)</f>
        <v/>
      </c>
      <c r="AL97" s="240" t="str">
        <f t="shared" si="29"/>
        <v/>
      </c>
      <c r="AM97" s="240" t="str">
        <f t="shared" si="29"/>
        <v/>
      </c>
      <c r="AN97" s="240">
        <f t="shared" si="29"/>
        <v>1</v>
      </c>
      <c r="AO97" s="240">
        <f t="shared" si="29"/>
        <v>1</v>
      </c>
      <c r="AP97" s="240">
        <f t="shared" si="29"/>
        <v>1</v>
      </c>
      <c r="AQ97" s="240">
        <f t="shared" si="29"/>
        <v>1</v>
      </c>
      <c r="AR97" s="240">
        <f t="shared" si="29"/>
        <v>1</v>
      </c>
    </row>
    <row r="98" spans="1:44" ht="18" customHeight="1" thickTop="1" thickBot="1">
      <c r="A98" s="314"/>
      <c r="B98" s="314"/>
      <c r="C98" s="287" t="s">
        <v>37</v>
      </c>
      <c r="D98" s="258" t="s">
        <v>4</v>
      </c>
      <c r="E98" s="288">
        <v>3</v>
      </c>
      <c r="F98" s="260"/>
      <c r="G98" s="261"/>
      <c r="H98" s="258">
        <f t="shared" si="31"/>
        <v>0</v>
      </c>
      <c r="I98" s="261"/>
      <c r="J98" s="261"/>
      <c r="K98" s="258">
        <f t="shared" si="32"/>
        <v>0</v>
      </c>
      <c r="L98" s="261"/>
      <c r="M98" s="261"/>
      <c r="N98" s="258">
        <f t="shared" si="33"/>
        <v>0</v>
      </c>
      <c r="O98" s="261"/>
      <c r="P98" s="261"/>
      <c r="Q98" s="258">
        <f t="shared" si="34"/>
        <v>0</v>
      </c>
      <c r="R98" s="262"/>
      <c r="S98" s="263"/>
      <c r="T98" s="263"/>
      <c r="U98" s="252"/>
      <c r="V98" s="253"/>
      <c r="W98" s="240"/>
      <c r="X98" s="240"/>
      <c r="Y98" s="240"/>
      <c r="Z98" s="240">
        <v>1</v>
      </c>
      <c r="AA98" s="240">
        <v>2</v>
      </c>
      <c r="AB98" s="240">
        <v>1</v>
      </c>
      <c r="AC98" s="241">
        <v>2</v>
      </c>
      <c r="AD98" s="240">
        <v>1</v>
      </c>
      <c r="AE98" s="241">
        <f t="shared" si="23"/>
        <v>0</v>
      </c>
      <c r="AF98" s="241">
        <f t="shared" si="24"/>
        <v>0</v>
      </c>
      <c r="AG98" s="241">
        <f t="shared" si="25"/>
        <v>0</v>
      </c>
      <c r="AH98" s="241">
        <f t="shared" si="26"/>
        <v>0</v>
      </c>
      <c r="AJ98" s="254">
        <f t="shared" si="27"/>
        <v>1</v>
      </c>
      <c r="AK98" s="240" t="str">
        <f t="shared" si="35"/>
        <v/>
      </c>
      <c r="AL98" s="240" t="str">
        <f t="shared" si="29"/>
        <v/>
      </c>
      <c r="AM98" s="240" t="str">
        <f t="shared" si="29"/>
        <v/>
      </c>
      <c r="AN98" s="240">
        <f t="shared" si="29"/>
        <v>1</v>
      </c>
      <c r="AO98" s="240">
        <f t="shared" si="29"/>
        <v>1</v>
      </c>
      <c r="AP98" s="240">
        <f t="shared" si="29"/>
        <v>1</v>
      </c>
      <c r="AQ98" s="240">
        <f t="shared" si="29"/>
        <v>1</v>
      </c>
      <c r="AR98" s="240">
        <f t="shared" si="29"/>
        <v>1</v>
      </c>
    </row>
    <row r="99" spans="1:44" ht="18" customHeight="1" thickTop="1" thickBot="1">
      <c r="A99" s="314"/>
      <c r="B99" s="314"/>
      <c r="C99" s="287" t="s">
        <v>38</v>
      </c>
      <c r="D99" s="258" t="s">
        <v>4</v>
      </c>
      <c r="E99" s="288">
        <v>2</v>
      </c>
      <c r="F99" s="260"/>
      <c r="G99" s="261"/>
      <c r="H99" s="258">
        <f t="shared" si="31"/>
        <v>0</v>
      </c>
      <c r="I99" s="261"/>
      <c r="J99" s="261"/>
      <c r="K99" s="258">
        <f t="shared" si="32"/>
        <v>0</v>
      </c>
      <c r="L99" s="261"/>
      <c r="M99" s="261"/>
      <c r="N99" s="258">
        <f t="shared" si="33"/>
        <v>0</v>
      </c>
      <c r="O99" s="261"/>
      <c r="P99" s="261"/>
      <c r="Q99" s="258">
        <f t="shared" si="34"/>
        <v>0</v>
      </c>
      <c r="R99" s="262"/>
      <c r="S99" s="263"/>
      <c r="T99" s="263"/>
      <c r="U99" s="252"/>
      <c r="V99" s="253"/>
      <c r="W99" s="240"/>
      <c r="X99" s="240"/>
      <c r="Y99" s="240">
        <v>2</v>
      </c>
      <c r="Z99" s="240">
        <v>1</v>
      </c>
      <c r="AA99" s="240"/>
      <c r="AB99" s="240"/>
      <c r="AC99" s="241"/>
      <c r="AD99" s="240"/>
      <c r="AE99" s="241">
        <f t="shared" si="23"/>
        <v>0</v>
      </c>
      <c r="AF99" s="241">
        <f t="shared" si="24"/>
        <v>0</v>
      </c>
      <c r="AG99" s="241">
        <f t="shared" si="25"/>
        <v>0</v>
      </c>
      <c r="AH99" s="241">
        <f t="shared" si="26"/>
        <v>0</v>
      </c>
      <c r="AJ99" s="254">
        <f t="shared" si="27"/>
        <v>1</v>
      </c>
      <c r="AK99" s="240" t="str">
        <f>IF(ISBLANK(W99),"",1)</f>
        <v/>
      </c>
      <c r="AL99" s="240" t="str">
        <f t="shared" ref="AL99:AR135" si="36">IF(ISBLANK(X99),"",1)</f>
        <v/>
      </c>
      <c r="AM99" s="240">
        <f t="shared" si="36"/>
        <v>1</v>
      </c>
      <c r="AN99" s="240">
        <f t="shared" si="36"/>
        <v>1</v>
      </c>
      <c r="AO99" s="240" t="str">
        <f t="shared" si="36"/>
        <v/>
      </c>
      <c r="AP99" s="240" t="str">
        <f t="shared" si="36"/>
        <v/>
      </c>
      <c r="AQ99" s="240" t="str">
        <f t="shared" si="36"/>
        <v/>
      </c>
      <c r="AR99" s="240" t="str">
        <f t="shared" si="36"/>
        <v/>
      </c>
    </row>
    <row r="100" spans="1:44" ht="18" customHeight="1" thickTop="1" thickBot="1">
      <c r="A100" s="314"/>
      <c r="B100" s="314"/>
      <c r="C100" s="287" t="s">
        <v>109</v>
      </c>
      <c r="D100" s="258" t="s">
        <v>4</v>
      </c>
      <c r="E100" s="288">
        <v>2</v>
      </c>
      <c r="F100" s="260"/>
      <c r="G100" s="261"/>
      <c r="H100" s="258">
        <f t="shared" si="31"/>
        <v>0</v>
      </c>
      <c r="I100" s="261"/>
      <c r="J100" s="261"/>
      <c r="K100" s="258">
        <f t="shared" si="32"/>
        <v>0</v>
      </c>
      <c r="L100" s="261"/>
      <c r="M100" s="261"/>
      <c r="N100" s="258">
        <f t="shared" si="33"/>
        <v>0</v>
      </c>
      <c r="O100" s="261"/>
      <c r="P100" s="261"/>
      <c r="Q100" s="258">
        <f t="shared" si="34"/>
        <v>0</v>
      </c>
      <c r="R100" s="262"/>
      <c r="S100" s="263"/>
      <c r="T100" s="263"/>
      <c r="U100" s="252"/>
      <c r="V100" s="253"/>
      <c r="W100" s="240"/>
      <c r="X100" s="240"/>
      <c r="Y100" s="240"/>
      <c r="Z100" s="240">
        <v>2</v>
      </c>
      <c r="AA100" s="240">
        <v>1</v>
      </c>
      <c r="AB100" s="240"/>
      <c r="AC100" s="241"/>
      <c r="AD100" s="240"/>
      <c r="AE100" s="241">
        <f t="shared" si="23"/>
        <v>0</v>
      </c>
      <c r="AF100" s="241">
        <f t="shared" si="24"/>
        <v>0</v>
      </c>
      <c r="AG100" s="241">
        <f t="shared" si="25"/>
        <v>0</v>
      </c>
      <c r="AH100" s="241">
        <f t="shared" si="26"/>
        <v>0</v>
      </c>
      <c r="AJ100" s="254">
        <f t="shared" si="27"/>
        <v>1</v>
      </c>
      <c r="AK100" s="240" t="str">
        <f t="shared" ref="AK100:AK108" si="37">IF(ISBLANK(W100),"",1)</f>
        <v/>
      </c>
      <c r="AL100" s="240" t="str">
        <f t="shared" si="36"/>
        <v/>
      </c>
      <c r="AM100" s="240" t="str">
        <f t="shared" si="36"/>
        <v/>
      </c>
      <c r="AN100" s="240">
        <f t="shared" si="36"/>
        <v>1</v>
      </c>
      <c r="AO100" s="240">
        <f t="shared" si="36"/>
        <v>1</v>
      </c>
      <c r="AP100" s="240" t="str">
        <f t="shared" si="36"/>
        <v/>
      </c>
      <c r="AQ100" s="240" t="str">
        <f t="shared" si="36"/>
        <v/>
      </c>
      <c r="AR100" s="240" t="str">
        <f t="shared" si="36"/>
        <v/>
      </c>
    </row>
    <row r="101" spans="1:44" ht="18" customHeight="1" thickTop="1" thickBot="1">
      <c r="A101" s="314"/>
      <c r="B101" s="314"/>
      <c r="C101" s="287" t="s">
        <v>110</v>
      </c>
      <c r="D101" s="258" t="s">
        <v>4</v>
      </c>
      <c r="E101" s="288">
        <v>2</v>
      </c>
      <c r="F101" s="260"/>
      <c r="G101" s="261"/>
      <c r="H101" s="258">
        <f t="shared" si="31"/>
        <v>0</v>
      </c>
      <c r="I101" s="261"/>
      <c r="J101" s="261"/>
      <c r="K101" s="258">
        <f t="shared" si="32"/>
        <v>0</v>
      </c>
      <c r="L101" s="261"/>
      <c r="M101" s="261"/>
      <c r="N101" s="258">
        <f t="shared" si="33"/>
        <v>0</v>
      </c>
      <c r="O101" s="261"/>
      <c r="P101" s="261"/>
      <c r="Q101" s="258">
        <f t="shared" si="34"/>
        <v>0</v>
      </c>
      <c r="R101" s="262"/>
      <c r="S101" s="263"/>
      <c r="T101" s="263"/>
      <c r="U101" s="252"/>
      <c r="V101" s="253"/>
      <c r="W101" s="240"/>
      <c r="X101" s="240"/>
      <c r="Y101" s="240"/>
      <c r="Z101" s="240">
        <v>2</v>
      </c>
      <c r="AA101" s="240">
        <v>1</v>
      </c>
      <c r="AB101" s="240"/>
      <c r="AC101" s="241"/>
      <c r="AD101" s="240"/>
      <c r="AE101" s="241">
        <f t="shared" si="23"/>
        <v>0</v>
      </c>
      <c r="AF101" s="241">
        <f t="shared" si="24"/>
        <v>0</v>
      </c>
      <c r="AG101" s="241">
        <f t="shared" si="25"/>
        <v>0</v>
      </c>
      <c r="AH101" s="241">
        <f t="shared" si="26"/>
        <v>0</v>
      </c>
      <c r="AJ101" s="254">
        <f t="shared" si="27"/>
        <v>1</v>
      </c>
      <c r="AK101" s="240" t="str">
        <f t="shared" si="37"/>
        <v/>
      </c>
      <c r="AL101" s="240" t="str">
        <f t="shared" si="36"/>
        <v/>
      </c>
      <c r="AM101" s="240" t="str">
        <f t="shared" si="36"/>
        <v/>
      </c>
      <c r="AN101" s="240">
        <f t="shared" si="36"/>
        <v>1</v>
      </c>
      <c r="AO101" s="240">
        <f t="shared" si="36"/>
        <v>1</v>
      </c>
      <c r="AP101" s="240" t="str">
        <f t="shared" si="36"/>
        <v/>
      </c>
      <c r="AQ101" s="240" t="str">
        <f t="shared" si="36"/>
        <v/>
      </c>
      <c r="AR101" s="240" t="str">
        <f t="shared" si="36"/>
        <v/>
      </c>
    </row>
    <row r="102" spans="1:44" ht="18" customHeight="1" thickTop="1" thickBot="1">
      <c r="A102" s="314"/>
      <c r="B102" s="314"/>
      <c r="C102" s="287" t="s">
        <v>111</v>
      </c>
      <c r="D102" s="258" t="s">
        <v>4</v>
      </c>
      <c r="E102" s="288">
        <v>2</v>
      </c>
      <c r="F102" s="260"/>
      <c r="G102" s="261"/>
      <c r="H102" s="258">
        <f t="shared" si="31"/>
        <v>0</v>
      </c>
      <c r="I102" s="261"/>
      <c r="J102" s="261"/>
      <c r="K102" s="258">
        <f t="shared" si="32"/>
        <v>0</v>
      </c>
      <c r="L102" s="261"/>
      <c r="M102" s="261"/>
      <c r="N102" s="258">
        <f t="shared" si="33"/>
        <v>0</v>
      </c>
      <c r="O102" s="261"/>
      <c r="P102" s="261"/>
      <c r="Q102" s="258">
        <f t="shared" si="34"/>
        <v>0</v>
      </c>
      <c r="R102" s="262"/>
      <c r="S102" s="263"/>
      <c r="T102" s="263"/>
      <c r="U102" s="252"/>
      <c r="V102" s="253"/>
      <c r="W102" s="240"/>
      <c r="X102" s="240"/>
      <c r="Y102" s="240"/>
      <c r="Z102" s="240">
        <v>2</v>
      </c>
      <c r="AA102" s="240">
        <v>1</v>
      </c>
      <c r="AB102" s="240"/>
      <c r="AC102" s="241"/>
      <c r="AD102" s="240"/>
      <c r="AE102" s="241">
        <f t="shared" si="23"/>
        <v>0</v>
      </c>
      <c r="AF102" s="241">
        <f t="shared" si="24"/>
        <v>0</v>
      </c>
      <c r="AG102" s="241">
        <f t="shared" si="25"/>
        <v>0</v>
      </c>
      <c r="AH102" s="241">
        <f t="shared" si="26"/>
        <v>0</v>
      </c>
      <c r="AJ102" s="254">
        <f t="shared" si="27"/>
        <v>1</v>
      </c>
      <c r="AK102" s="240" t="str">
        <f t="shared" si="37"/>
        <v/>
      </c>
      <c r="AL102" s="240" t="str">
        <f t="shared" si="36"/>
        <v/>
      </c>
      <c r="AM102" s="240" t="str">
        <f t="shared" si="36"/>
        <v/>
      </c>
      <c r="AN102" s="240">
        <f t="shared" si="36"/>
        <v>1</v>
      </c>
      <c r="AO102" s="240">
        <f t="shared" si="36"/>
        <v>1</v>
      </c>
      <c r="AP102" s="240" t="str">
        <f t="shared" si="36"/>
        <v/>
      </c>
      <c r="AQ102" s="240" t="str">
        <f t="shared" si="36"/>
        <v/>
      </c>
      <c r="AR102" s="240" t="str">
        <f t="shared" si="36"/>
        <v/>
      </c>
    </row>
    <row r="103" spans="1:44" ht="18" customHeight="1" thickTop="1" thickBot="1">
      <c r="A103" s="314"/>
      <c r="B103" s="314"/>
      <c r="C103" s="287" t="s">
        <v>39</v>
      </c>
      <c r="D103" s="258" t="s">
        <v>4</v>
      </c>
      <c r="E103" s="288">
        <v>2</v>
      </c>
      <c r="F103" s="260"/>
      <c r="G103" s="261"/>
      <c r="H103" s="258">
        <f t="shared" si="31"/>
        <v>0</v>
      </c>
      <c r="I103" s="261"/>
      <c r="J103" s="261"/>
      <c r="K103" s="258">
        <f t="shared" si="32"/>
        <v>0</v>
      </c>
      <c r="L103" s="261"/>
      <c r="M103" s="261"/>
      <c r="N103" s="258">
        <f t="shared" si="33"/>
        <v>0</v>
      </c>
      <c r="O103" s="261"/>
      <c r="P103" s="261"/>
      <c r="Q103" s="258">
        <f t="shared" si="34"/>
        <v>0</v>
      </c>
      <c r="R103" s="262"/>
      <c r="S103" s="263"/>
      <c r="T103" s="263"/>
      <c r="U103" s="252"/>
      <c r="V103" s="253"/>
      <c r="W103" s="240"/>
      <c r="X103" s="240"/>
      <c r="Y103" s="240"/>
      <c r="Z103" s="240">
        <v>2</v>
      </c>
      <c r="AA103" s="240">
        <v>1</v>
      </c>
      <c r="AB103" s="240"/>
      <c r="AC103" s="241"/>
      <c r="AD103" s="240"/>
      <c r="AE103" s="241">
        <f t="shared" si="23"/>
        <v>0</v>
      </c>
      <c r="AF103" s="241">
        <f t="shared" si="24"/>
        <v>0</v>
      </c>
      <c r="AG103" s="241">
        <f t="shared" si="25"/>
        <v>0</v>
      </c>
      <c r="AH103" s="241">
        <f t="shared" si="26"/>
        <v>0</v>
      </c>
      <c r="AJ103" s="254">
        <f t="shared" si="27"/>
        <v>1</v>
      </c>
      <c r="AK103" s="240" t="str">
        <f t="shared" si="37"/>
        <v/>
      </c>
      <c r="AL103" s="240" t="str">
        <f t="shared" si="36"/>
        <v/>
      </c>
      <c r="AM103" s="240" t="str">
        <f t="shared" si="36"/>
        <v/>
      </c>
      <c r="AN103" s="240">
        <f t="shared" si="36"/>
        <v>1</v>
      </c>
      <c r="AO103" s="240">
        <f t="shared" si="36"/>
        <v>1</v>
      </c>
      <c r="AP103" s="240" t="str">
        <f t="shared" si="36"/>
        <v/>
      </c>
      <c r="AQ103" s="240" t="str">
        <f t="shared" si="36"/>
        <v/>
      </c>
      <c r="AR103" s="240" t="str">
        <f t="shared" si="36"/>
        <v/>
      </c>
    </row>
    <row r="104" spans="1:44" ht="18" customHeight="1" thickTop="1" thickBot="1">
      <c r="A104" s="314"/>
      <c r="B104" s="314"/>
      <c r="C104" s="287" t="s">
        <v>40</v>
      </c>
      <c r="D104" s="258" t="s">
        <v>4</v>
      </c>
      <c r="E104" s="288">
        <v>2</v>
      </c>
      <c r="F104" s="260"/>
      <c r="G104" s="261"/>
      <c r="H104" s="258">
        <f t="shared" si="31"/>
        <v>0</v>
      </c>
      <c r="I104" s="261"/>
      <c r="J104" s="261"/>
      <c r="K104" s="258">
        <f t="shared" si="32"/>
        <v>0</v>
      </c>
      <c r="L104" s="261"/>
      <c r="M104" s="261"/>
      <c r="N104" s="258">
        <f t="shared" si="33"/>
        <v>0</v>
      </c>
      <c r="O104" s="261"/>
      <c r="P104" s="261"/>
      <c r="Q104" s="258">
        <f t="shared" si="34"/>
        <v>0</v>
      </c>
      <c r="R104" s="262"/>
      <c r="S104" s="263"/>
      <c r="T104" s="263"/>
      <c r="U104" s="252"/>
      <c r="V104" s="253"/>
      <c r="W104" s="240"/>
      <c r="X104" s="240"/>
      <c r="Y104" s="240"/>
      <c r="Z104" s="240">
        <v>2</v>
      </c>
      <c r="AA104" s="240">
        <v>1</v>
      </c>
      <c r="AB104" s="240"/>
      <c r="AC104" s="241"/>
      <c r="AD104" s="240"/>
      <c r="AE104" s="241">
        <f t="shared" si="23"/>
        <v>0</v>
      </c>
      <c r="AF104" s="241">
        <f t="shared" si="24"/>
        <v>0</v>
      </c>
      <c r="AG104" s="241">
        <f t="shared" si="25"/>
        <v>0</v>
      </c>
      <c r="AH104" s="241">
        <f t="shared" si="26"/>
        <v>0</v>
      </c>
      <c r="AJ104" s="254">
        <f t="shared" si="27"/>
        <v>1</v>
      </c>
      <c r="AK104" s="240" t="str">
        <f t="shared" si="37"/>
        <v/>
      </c>
      <c r="AL104" s="240" t="str">
        <f t="shared" si="36"/>
        <v/>
      </c>
      <c r="AM104" s="240" t="str">
        <f t="shared" si="36"/>
        <v/>
      </c>
      <c r="AN104" s="240">
        <f t="shared" si="36"/>
        <v>1</v>
      </c>
      <c r="AO104" s="240">
        <f t="shared" si="36"/>
        <v>1</v>
      </c>
      <c r="AP104" s="240" t="str">
        <f t="shared" si="36"/>
        <v/>
      </c>
      <c r="AQ104" s="240" t="str">
        <f t="shared" si="36"/>
        <v/>
      </c>
      <c r="AR104" s="240" t="str">
        <f t="shared" si="36"/>
        <v/>
      </c>
    </row>
    <row r="105" spans="1:44" ht="18" customHeight="1" thickTop="1" thickBot="1">
      <c r="A105" s="314"/>
      <c r="B105" s="314"/>
      <c r="C105" s="287" t="s">
        <v>41</v>
      </c>
      <c r="D105" s="258" t="s">
        <v>4</v>
      </c>
      <c r="E105" s="288">
        <v>2</v>
      </c>
      <c r="F105" s="260"/>
      <c r="G105" s="261"/>
      <c r="H105" s="258">
        <f t="shared" si="31"/>
        <v>0</v>
      </c>
      <c r="I105" s="261"/>
      <c r="J105" s="261"/>
      <c r="K105" s="258">
        <f t="shared" si="32"/>
        <v>0</v>
      </c>
      <c r="L105" s="261"/>
      <c r="M105" s="261"/>
      <c r="N105" s="258">
        <f t="shared" si="33"/>
        <v>0</v>
      </c>
      <c r="O105" s="261"/>
      <c r="P105" s="261"/>
      <c r="Q105" s="258">
        <f t="shared" si="34"/>
        <v>0</v>
      </c>
      <c r="R105" s="262"/>
      <c r="S105" s="263"/>
      <c r="T105" s="263"/>
      <c r="U105" s="252"/>
      <c r="V105" s="253"/>
      <c r="W105" s="240"/>
      <c r="X105" s="240"/>
      <c r="Y105" s="240"/>
      <c r="Z105" s="240">
        <v>2</v>
      </c>
      <c r="AA105" s="240">
        <v>1</v>
      </c>
      <c r="AB105" s="240"/>
      <c r="AC105" s="241"/>
      <c r="AD105" s="240"/>
      <c r="AE105" s="241">
        <f t="shared" si="23"/>
        <v>0</v>
      </c>
      <c r="AF105" s="241">
        <f t="shared" si="24"/>
        <v>0</v>
      </c>
      <c r="AG105" s="241">
        <f t="shared" si="25"/>
        <v>0</v>
      </c>
      <c r="AH105" s="241">
        <f t="shared" si="26"/>
        <v>0</v>
      </c>
      <c r="AJ105" s="254">
        <f t="shared" si="27"/>
        <v>1</v>
      </c>
      <c r="AK105" s="240" t="str">
        <f t="shared" si="37"/>
        <v/>
      </c>
      <c r="AL105" s="240" t="str">
        <f t="shared" si="36"/>
        <v/>
      </c>
      <c r="AM105" s="240" t="str">
        <f t="shared" si="36"/>
        <v/>
      </c>
      <c r="AN105" s="240">
        <f t="shared" si="36"/>
        <v>1</v>
      </c>
      <c r="AO105" s="240">
        <f t="shared" si="36"/>
        <v>1</v>
      </c>
      <c r="AP105" s="240" t="str">
        <f t="shared" si="36"/>
        <v/>
      </c>
      <c r="AQ105" s="240" t="str">
        <f t="shared" si="36"/>
        <v/>
      </c>
      <c r="AR105" s="240" t="str">
        <f t="shared" si="36"/>
        <v/>
      </c>
    </row>
    <row r="106" spans="1:44" ht="18" customHeight="1" thickTop="1" thickBot="1">
      <c r="A106" s="314"/>
      <c r="B106" s="314"/>
      <c r="C106" s="287" t="s">
        <v>42</v>
      </c>
      <c r="D106" s="258"/>
      <c r="E106" s="288">
        <v>1</v>
      </c>
      <c r="F106" s="260"/>
      <c r="G106" s="261"/>
      <c r="H106" s="258">
        <f t="shared" si="31"/>
        <v>0</v>
      </c>
      <c r="I106" s="261"/>
      <c r="J106" s="261"/>
      <c r="K106" s="258">
        <f t="shared" si="32"/>
        <v>0</v>
      </c>
      <c r="L106" s="261"/>
      <c r="M106" s="261"/>
      <c r="N106" s="258">
        <f t="shared" si="33"/>
        <v>0</v>
      </c>
      <c r="O106" s="261"/>
      <c r="P106" s="261"/>
      <c r="Q106" s="258">
        <f t="shared" si="34"/>
        <v>0</v>
      </c>
      <c r="R106" s="262"/>
      <c r="S106" s="263"/>
      <c r="T106" s="263"/>
      <c r="U106" s="252"/>
      <c r="V106" s="253"/>
      <c r="W106" s="240"/>
      <c r="X106" s="240">
        <v>1</v>
      </c>
      <c r="Y106" s="240"/>
      <c r="Z106" s="240">
        <v>1</v>
      </c>
      <c r="AA106" s="240">
        <v>1</v>
      </c>
      <c r="AB106" s="240"/>
      <c r="AC106" s="241"/>
      <c r="AD106" s="240"/>
      <c r="AE106" s="241">
        <f t="shared" si="23"/>
        <v>0</v>
      </c>
      <c r="AF106" s="241">
        <f t="shared" si="24"/>
        <v>0</v>
      </c>
      <c r="AG106" s="241">
        <f t="shared" si="25"/>
        <v>0</v>
      </c>
      <c r="AH106" s="241">
        <f t="shared" si="26"/>
        <v>0</v>
      </c>
      <c r="AJ106" s="254">
        <f t="shared" si="27"/>
        <v>0</v>
      </c>
      <c r="AK106" s="240" t="str">
        <f t="shared" si="37"/>
        <v/>
      </c>
      <c r="AL106" s="240">
        <f t="shared" si="36"/>
        <v>1</v>
      </c>
      <c r="AM106" s="240" t="str">
        <f t="shared" si="36"/>
        <v/>
      </c>
      <c r="AN106" s="240">
        <f t="shared" si="36"/>
        <v>1</v>
      </c>
      <c r="AO106" s="240">
        <f t="shared" si="36"/>
        <v>1</v>
      </c>
      <c r="AP106" s="240" t="str">
        <f t="shared" si="36"/>
        <v/>
      </c>
      <c r="AQ106" s="240" t="str">
        <f t="shared" si="36"/>
        <v/>
      </c>
      <c r="AR106" s="240" t="str">
        <f t="shared" si="36"/>
        <v/>
      </c>
    </row>
    <row r="107" spans="1:44" ht="18" customHeight="1" thickTop="1" thickBot="1">
      <c r="A107" s="314"/>
      <c r="B107" s="314"/>
      <c r="C107" s="287" t="s">
        <v>100</v>
      </c>
      <c r="D107" s="258" t="str">
        <f>IF($R$2=TRUE,"○","")</f>
        <v/>
      </c>
      <c r="E107" s="288">
        <v>2</v>
      </c>
      <c r="F107" s="260"/>
      <c r="G107" s="261"/>
      <c r="H107" s="258">
        <f t="shared" si="31"/>
        <v>0</v>
      </c>
      <c r="I107" s="261"/>
      <c r="J107" s="261"/>
      <c r="K107" s="258">
        <f t="shared" si="32"/>
        <v>0</v>
      </c>
      <c r="L107" s="261"/>
      <c r="M107" s="261"/>
      <c r="N107" s="258">
        <f t="shared" si="33"/>
        <v>0</v>
      </c>
      <c r="O107" s="261"/>
      <c r="P107" s="261"/>
      <c r="Q107" s="258">
        <f t="shared" si="34"/>
        <v>0</v>
      </c>
      <c r="R107" s="262"/>
      <c r="S107" s="263"/>
      <c r="T107" s="263"/>
      <c r="U107" s="252"/>
      <c r="V107" s="253"/>
      <c r="W107" s="240"/>
      <c r="X107" s="240"/>
      <c r="Y107" s="240"/>
      <c r="Z107" s="240">
        <v>1</v>
      </c>
      <c r="AA107" s="240">
        <v>2</v>
      </c>
      <c r="AB107" s="240">
        <v>2</v>
      </c>
      <c r="AC107" s="241"/>
      <c r="AD107" s="240"/>
      <c r="AE107" s="241">
        <f t="shared" si="23"/>
        <v>0</v>
      </c>
      <c r="AF107" s="241">
        <f t="shared" si="24"/>
        <v>0</v>
      </c>
      <c r="AG107" s="241">
        <f t="shared" si="25"/>
        <v>0</v>
      </c>
      <c r="AH107" s="241">
        <f t="shared" si="26"/>
        <v>0</v>
      </c>
      <c r="AJ107" s="254">
        <f t="shared" si="27"/>
        <v>0</v>
      </c>
      <c r="AK107" s="240" t="str">
        <f t="shared" si="37"/>
        <v/>
      </c>
      <c r="AL107" s="240" t="str">
        <f t="shared" si="36"/>
        <v/>
      </c>
      <c r="AM107" s="240" t="str">
        <f t="shared" si="36"/>
        <v/>
      </c>
      <c r="AN107" s="240">
        <f t="shared" si="36"/>
        <v>1</v>
      </c>
      <c r="AO107" s="240">
        <f t="shared" si="36"/>
        <v>1</v>
      </c>
      <c r="AP107" s="240">
        <f t="shared" si="36"/>
        <v>1</v>
      </c>
      <c r="AQ107" s="240" t="str">
        <f t="shared" si="36"/>
        <v/>
      </c>
      <c r="AR107" s="240" t="str">
        <f t="shared" si="36"/>
        <v/>
      </c>
    </row>
    <row r="108" spans="1:44" ht="18" customHeight="1" thickTop="1" thickBot="1">
      <c r="A108" s="314"/>
      <c r="B108" s="314"/>
      <c r="C108" s="287" t="s">
        <v>43</v>
      </c>
      <c r="D108" s="258"/>
      <c r="E108" s="288">
        <v>2</v>
      </c>
      <c r="F108" s="260"/>
      <c r="G108" s="261"/>
      <c r="H108" s="258">
        <f t="shared" si="31"/>
        <v>0</v>
      </c>
      <c r="I108" s="261"/>
      <c r="J108" s="261"/>
      <c r="K108" s="258">
        <f t="shared" si="32"/>
        <v>0</v>
      </c>
      <c r="L108" s="261"/>
      <c r="M108" s="261"/>
      <c r="N108" s="258">
        <f t="shared" si="33"/>
        <v>0</v>
      </c>
      <c r="O108" s="261"/>
      <c r="P108" s="261"/>
      <c r="Q108" s="258">
        <f t="shared" si="34"/>
        <v>0</v>
      </c>
      <c r="R108" s="262"/>
      <c r="S108" s="263"/>
      <c r="T108" s="263"/>
      <c r="U108" s="252"/>
      <c r="V108" s="253"/>
      <c r="W108" s="240"/>
      <c r="X108" s="240"/>
      <c r="Y108" s="240"/>
      <c r="Z108" s="240"/>
      <c r="AA108" s="240"/>
      <c r="AB108" s="240"/>
      <c r="AC108" s="241"/>
      <c r="AD108" s="240"/>
      <c r="AE108" s="241">
        <f t="shared" si="23"/>
        <v>0</v>
      </c>
      <c r="AF108" s="241">
        <f t="shared" si="24"/>
        <v>0</v>
      </c>
      <c r="AG108" s="241">
        <f t="shared" si="25"/>
        <v>0</v>
      </c>
      <c r="AH108" s="241">
        <f t="shared" si="26"/>
        <v>0</v>
      </c>
      <c r="AJ108" s="254">
        <f t="shared" si="27"/>
        <v>0</v>
      </c>
      <c r="AK108" s="240" t="str">
        <f t="shared" si="37"/>
        <v/>
      </c>
      <c r="AL108" s="240" t="str">
        <f t="shared" si="36"/>
        <v/>
      </c>
      <c r="AM108" s="240" t="str">
        <f t="shared" si="36"/>
        <v/>
      </c>
      <c r="AN108" s="240" t="str">
        <f t="shared" si="36"/>
        <v/>
      </c>
      <c r="AO108" s="240" t="str">
        <f t="shared" si="36"/>
        <v/>
      </c>
      <c r="AP108" s="240" t="str">
        <f t="shared" si="36"/>
        <v/>
      </c>
      <c r="AQ108" s="240" t="str">
        <f t="shared" si="36"/>
        <v/>
      </c>
      <c r="AR108" s="240" t="str">
        <f t="shared" si="36"/>
        <v/>
      </c>
    </row>
    <row r="109" spans="1:44" ht="18" customHeight="1" thickTop="1" thickBot="1">
      <c r="A109" s="314"/>
      <c r="B109" s="314"/>
      <c r="C109" s="287" t="s">
        <v>44</v>
      </c>
      <c r="D109" s="258"/>
      <c r="E109" s="288">
        <v>2</v>
      </c>
      <c r="F109" s="260"/>
      <c r="G109" s="261"/>
      <c r="H109" s="258">
        <f t="shared" si="31"/>
        <v>0</v>
      </c>
      <c r="I109" s="261"/>
      <c r="J109" s="261"/>
      <c r="K109" s="258">
        <f t="shared" si="32"/>
        <v>0</v>
      </c>
      <c r="L109" s="261"/>
      <c r="M109" s="261"/>
      <c r="N109" s="258">
        <f t="shared" si="33"/>
        <v>0</v>
      </c>
      <c r="O109" s="261"/>
      <c r="P109" s="261"/>
      <c r="Q109" s="258">
        <f t="shared" si="34"/>
        <v>0</v>
      </c>
      <c r="R109" s="262"/>
      <c r="S109" s="263"/>
      <c r="T109" s="263"/>
      <c r="U109" s="252"/>
      <c r="V109" s="253"/>
      <c r="W109" s="240"/>
      <c r="X109" s="240"/>
      <c r="Y109" s="240"/>
      <c r="Z109" s="240"/>
      <c r="AA109" s="240"/>
      <c r="AB109" s="240"/>
      <c r="AC109" s="241"/>
      <c r="AD109" s="240"/>
      <c r="AE109" s="241">
        <f t="shared" si="23"/>
        <v>0</v>
      </c>
      <c r="AF109" s="241">
        <f t="shared" si="24"/>
        <v>0</v>
      </c>
      <c r="AG109" s="241">
        <f t="shared" si="25"/>
        <v>0</v>
      </c>
      <c r="AH109" s="241">
        <f t="shared" si="26"/>
        <v>0</v>
      </c>
      <c r="AJ109" s="254">
        <f t="shared" si="27"/>
        <v>0</v>
      </c>
      <c r="AK109" s="240" t="str">
        <f>IF(ISBLANK(W109),"",1)</f>
        <v/>
      </c>
      <c r="AL109" s="240" t="str">
        <f t="shared" si="36"/>
        <v/>
      </c>
      <c r="AM109" s="240" t="str">
        <f t="shared" si="36"/>
        <v/>
      </c>
      <c r="AN109" s="240" t="str">
        <f t="shared" si="36"/>
        <v/>
      </c>
      <c r="AO109" s="240" t="str">
        <f t="shared" si="36"/>
        <v/>
      </c>
      <c r="AP109" s="240" t="str">
        <f t="shared" si="36"/>
        <v/>
      </c>
      <c r="AQ109" s="240" t="str">
        <f t="shared" si="36"/>
        <v/>
      </c>
      <c r="AR109" s="240" t="str">
        <f t="shared" si="36"/>
        <v/>
      </c>
    </row>
    <row r="110" spans="1:44" ht="18" customHeight="1" thickTop="1" thickBot="1">
      <c r="A110" s="314"/>
      <c r="B110" s="316"/>
      <c r="C110" s="281" t="s">
        <v>101</v>
      </c>
      <c r="D110" s="282"/>
      <c r="E110" s="283">
        <v>2</v>
      </c>
      <c r="F110" s="284"/>
      <c r="G110" s="285"/>
      <c r="H110" s="282">
        <f t="shared" si="31"/>
        <v>0</v>
      </c>
      <c r="I110" s="285"/>
      <c r="J110" s="285"/>
      <c r="K110" s="282">
        <f t="shared" si="32"/>
        <v>0</v>
      </c>
      <c r="L110" s="285"/>
      <c r="M110" s="285"/>
      <c r="N110" s="282">
        <f t="shared" si="33"/>
        <v>0</v>
      </c>
      <c r="O110" s="285"/>
      <c r="P110" s="285"/>
      <c r="Q110" s="282">
        <f t="shared" si="34"/>
        <v>0</v>
      </c>
      <c r="R110" s="286"/>
      <c r="S110" s="263"/>
      <c r="T110" s="263"/>
      <c r="U110" s="252"/>
      <c r="V110" s="253"/>
      <c r="W110" s="240"/>
      <c r="X110" s="240"/>
      <c r="Y110" s="240"/>
      <c r="Z110" s="240"/>
      <c r="AA110" s="240"/>
      <c r="AB110" s="240"/>
      <c r="AC110" s="241"/>
      <c r="AD110" s="240"/>
      <c r="AE110" s="241">
        <f t="shared" si="23"/>
        <v>0</v>
      </c>
      <c r="AF110" s="241">
        <f t="shared" si="24"/>
        <v>0</v>
      </c>
      <c r="AG110" s="241">
        <f t="shared" si="25"/>
        <v>0</v>
      </c>
      <c r="AH110" s="241">
        <f t="shared" si="26"/>
        <v>0</v>
      </c>
      <c r="AJ110" s="254">
        <f t="shared" si="27"/>
        <v>0</v>
      </c>
      <c r="AK110" s="240" t="str">
        <f t="shared" ref="AK110" si="38">IF(ISBLANK(W110),"",1)</f>
        <v/>
      </c>
      <c r="AL110" s="240" t="str">
        <f t="shared" si="36"/>
        <v/>
      </c>
      <c r="AM110" s="240" t="str">
        <f t="shared" si="36"/>
        <v/>
      </c>
      <c r="AN110" s="240" t="str">
        <f t="shared" si="36"/>
        <v/>
      </c>
      <c r="AO110" s="240" t="str">
        <f t="shared" si="36"/>
        <v/>
      </c>
      <c r="AP110" s="240" t="str">
        <f t="shared" si="36"/>
        <v/>
      </c>
      <c r="AQ110" s="240" t="str">
        <f t="shared" si="36"/>
        <v/>
      </c>
      <c r="AR110" s="240" t="str">
        <f t="shared" si="36"/>
        <v/>
      </c>
    </row>
    <row r="111" spans="1:44" ht="18" customHeight="1" thickTop="1" thickBot="1">
      <c r="A111" s="314"/>
      <c r="B111" s="315" t="s">
        <v>45</v>
      </c>
      <c r="C111" s="271" t="s">
        <v>112</v>
      </c>
      <c r="D111" s="246"/>
      <c r="E111" s="272">
        <v>2</v>
      </c>
      <c r="F111" s="248"/>
      <c r="G111" s="249"/>
      <c r="H111" s="246">
        <f t="shared" si="31"/>
        <v>0</v>
      </c>
      <c r="I111" s="249"/>
      <c r="J111" s="249"/>
      <c r="K111" s="246">
        <f t="shared" si="32"/>
        <v>0</v>
      </c>
      <c r="L111" s="249"/>
      <c r="M111" s="249"/>
      <c r="N111" s="246">
        <f t="shared" si="33"/>
        <v>0</v>
      </c>
      <c r="O111" s="249"/>
      <c r="P111" s="249"/>
      <c r="Q111" s="246">
        <f t="shared" si="34"/>
        <v>0</v>
      </c>
      <c r="R111" s="273"/>
      <c r="S111" s="263"/>
      <c r="T111" s="263"/>
      <c r="U111" s="252"/>
      <c r="V111" s="253"/>
      <c r="W111" s="240"/>
      <c r="X111" s="240"/>
      <c r="Y111" s="240"/>
      <c r="Z111" s="240">
        <v>1</v>
      </c>
      <c r="AA111" s="240">
        <v>2</v>
      </c>
      <c r="AB111" s="240"/>
      <c r="AC111" s="241"/>
      <c r="AD111" s="240"/>
      <c r="AE111" s="241">
        <f t="shared" si="23"/>
        <v>0</v>
      </c>
      <c r="AF111" s="241">
        <f t="shared" si="24"/>
        <v>0</v>
      </c>
      <c r="AG111" s="241">
        <f t="shared" si="25"/>
        <v>0</v>
      </c>
      <c r="AH111" s="241">
        <f t="shared" si="26"/>
        <v>0</v>
      </c>
      <c r="AJ111" s="254">
        <f t="shared" si="27"/>
        <v>0</v>
      </c>
      <c r="AK111" s="240" t="str">
        <f>IF(ISBLANK(W111),"",1)</f>
        <v/>
      </c>
      <c r="AL111" s="240" t="str">
        <f t="shared" si="36"/>
        <v/>
      </c>
      <c r="AM111" s="240" t="str">
        <f t="shared" si="36"/>
        <v/>
      </c>
      <c r="AN111" s="240">
        <f t="shared" si="36"/>
        <v>1</v>
      </c>
      <c r="AO111" s="240">
        <f t="shared" si="36"/>
        <v>1</v>
      </c>
      <c r="AP111" s="240" t="str">
        <f t="shared" si="36"/>
        <v/>
      </c>
      <c r="AQ111" s="240" t="str">
        <f t="shared" si="36"/>
        <v/>
      </c>
      <c r="AR111" s="240" t="str">
        <f t="shared" si="36"/>
        <v/>
      </c>
    </row>
    <row r="112" spans="1:44" ht="18" customHeight="1" thickTop="1" thickBot="1">
      <c r="A112" s="314"/>
      <c r="B112" s="314"/>
      <c r="C112" s="287" t="s">
        <v>113</v>
      </c>
      <c r="D112" s="258"/>
      <c r="E112" s="288">
        <v>2</v>
      </c>
      <c r="F112" s="260"/>
      <c r="G112" s="261"/>
      <c r="H112" s="258">
        <f t="shared" si="31"/>
        <v>0</v>
      </c>
      <c r="I112" s="261"/>
      <c r="J112" s="261"/>
      <c r="K112" s="258">
        <f t="shared" si="32"/>
        <v>0</v>
      </c>
      <c r="L112" s="261"/>
      <c r="M112" s="261"/>
      <c r="N112" s="258">
        <f t="shared" si="33"/>
        <v>0</v>
      </c>
      <c r="O112" s="261"/>
      <c r="P112" s="261"/>
      <c r="Q112" s="258">
        <f t="shared" si="34"/>
        <v>0</v>
      </c>
      <c r="R112" s="262"/>
      <c r="S112" s="263"/>
      <c r="T112" s="263"/>
      <c r="U112" s="252"/>
      <c r="V112" s="253"/>
      <c r="W112" s="240"/>
      <c r="X112" s="240"/>
      <c r="Y112" s="240"/>
      <c r="Z112" s="240">
        <v>1</v>
      </c>
      <c r="AA112" s="240">
        <v>2</v>
      </c>
      <c r="AB112" s="240"/>
      <c r="AC112" s="241"/>
      <c r="AD112" s="240"/>
      <c r="AE112" s="241">
        <f t="shared" si="23"/>
        <v>0</v>
      </c>
      <c r="AF112" s="241">
        <f t="shared" si="24"/>
        <v>0</v>
      </c>
      <c r="AG112" s="241">
        <f t="shared" si="25"/>
        <v>0</v>
      </c>
      <c r="AH112" s="241">
        <f t="shared" si="26"/>
        <v>0</v>
      </c>
      <c r="AJ112" s="254">
        <f t="shared" si="27"/>
        <v>0</v>
      </c>
      <c r="AK112" s="240" t="str">
        <f t="shared" ref="AK112:AK120" si="39">IF(ISBLANK(W112),"",1)</f>
        <v/>
      </c>
      <c r="AL112" s="240" t="str">
        <f t="shared" si="36"/>
        <v/>
      </c>
      <c r="AM112" s="240" t="str">
        <f t="shared" si="36"/>
        <v/>
      </c>
      <c r="AN112" s="240">
        <f t="shared" si="36"/>
        <v>1</v>
      </c>
      <c r="AO112" s="240">
        <f t="shared" si="36"/>
        <v>1</v>
      </c>
      <c r="AP112" s="240" t="str">
        <f t="shared" si="36"/>
        <v/>
      </c>
      <c r="AQ112" s="240" t="str">
        <f t="shared" si="36"/>
        <v/>
      </c>
      <c r="AR112" s="240" t="str">
        <f t="shared" si="36"/>
        <v/>
      </c>
    </row>
    <row r="113" spans="1:44" ht="18" customHeight="1" thickTop="1" thickBot="1">
      <c r="A113" s="314"/>
      <c r="B113" s="314"/>
      <c r="C113" s="287" t="s">
        <v>46</v>
      </c>
      <c r="D113" s="258"/>
      <c r="E113" s="288">
        <v>2</v>
      </c>
      <c r="F113" s="260"/>
      <c r="G113" s="261"/>
      <c r="H113" s="258">
        <f t="shared" si="31"/>
        <v>0</v>
      </c>
      <c r="I113" s="261"/>
      <c r="J113" s="261"/>
      <c r="K113" s="258">
        <f t="shared" si="32"/>
        <v>0</v>
      </c>
      <c r="L113" s="261"/>
      <c r="M113" s="261"/>
      <c r="N113" s="258">
        <f t="shared" si="33"/>
        <v>0</v>
      </c>
      <c r="O113" s="261"/>
      <c r="P113" s="261"/>
      <c r="Q113" s="258">
        <f t="shared" si="34"/>
        <v>0</v>
      </c>
      <c r="R113" s="262"/>
      <c r="S113" s="263"/>
      <c r="T113" s="263"/>
      <c r="U113" s="252"/>
      <c r="V113" s="253"/>
      <c r="W113" s="240"/>
      <c r="X113" s="240"/>
      <c r="Y113" s="240"/>
      <c r="Z113" s="240">
        <v>1</v>
      </c>
      <c r="AA113" s="240">
        <v>2</v>
      </c>
      <c r="AB113" s="240"/>
      <c r="AC113" s="241"/>
      <c r="AD113" s="240"/>
      <c r="AE113" s="241">
        <f t="shared" si="23"/>
        <v>0</v>
      </c>
      <c r="AF113" s="241">
        <f t="shared" si="24"/>
        <v>0</v>
      </c>
      <c r="AG113" s="241">
        <f t="shared" si="25"/>
        <v>0</v>
      </c>
      <c r="AH113" s="241">
        <f t="shared" si="26"/>
        <v>0</v>
      </c>
      <c r="AJ113" s="254">
        <f t="shared" si="27"/>
        <v>0</v>
      </c>
      <c r="AK113" s="240" t="str">
        <f t="shared" si="39"/>
        <v/>
      </c>
      <c r="AL113" s="240" t="str">
        <f t="shared" si="36"/>
        <v/>
      </c>
      <c r="AM113" s="240" t="str">
        <f t="shared" si="36"/>
        <v/>
      </c>
      <c r="AN113" s="240">
        <f t="shared" si="36"/>
        <v>1</v>
      </c>
      <c r="AO113" s="240">
        <f t="shared" si="36"/>
        <v>1</v>
      </c>
      <c r="AP113" s="240" t="str">
        <f t="shared" si="36"/>
        <v/>
      </c>
      <c r="AQ113" s="240" t="str">
        <f t="shared" si="36"/>
        <v/>
      </c>
      <c r="AR113" s="240" t="str">
        <f t="shared" si="36"/>
        <v/>
      </c>
    </row>
    <row r="114" spans="1:44" ht="18" customHeight="1" thickTop="1" thickBot="1">
      <c r="A114" s="314"/>
      <c r="B114" s="314"/>
      <c r="C114" s="287" t="s">
        <v>114</v>
      </c>
      <c r="D114" s="258"/>
      <c r="E114" s="288">
        <v>2</v>
      </c>
      <c r="F114" s="260"/>
      <c r="G114" s="261"/>
      <c r="H114" s="258">
        <f t="shared" si="31"/>
        <v>0</v>
      </c>
      <c r="I114" s="261"/>
      <c r="J114" s="261"/>
      <c r="K114" s="258">
        <f t="shared" si="32"/>
        <v>0</v>
      </c>
      <c r="L114" s="261"/>
      <c r="M114" s="261"/>
      <c r="N114" s="258">
        <f t="shared" si="33"/>
        <v>0</v>
      </c>
      <c r="O114" s="261"/>
      <c r="P114" s="261"/>
      <c r="Q114" s="258">
        <f t="shared" si="34"/>
        <v>0</v>
      </c>
      <c r="R114" s="262"/>
      <c r="S114" s="263"/>
      <c r="T114" s="263"/>
      <c r="U114" s="252"/>
      <c r="V114" s="253"/>
      <c r="W114" s="240"/>
      <c r="X114" s="240"/>
      <c r="Y114" s="240"/>
      <c r="Z114" s="240">
        <v>1</v>
      </c>
      <c r="AA114" s="240">
        <v>2</v>
      </c>
      <c r="AB114" s="240"/>
      <c r="AC114" s="241"/>
      <c r="AD114" s="240"/>
      <c r="AE114" s="241">
        <f t="shared" si="23"/>
        <v>0</v>
      </c>
      <c r="AF114" s="241">
        <f t="shared" si="24"/>
        <v>0</v>
      </c>
      <c r="AG114" s="241">
        <f t="shared" si="25"/>
        <v>0</v>
      </c>
      <c r="AH114" s="241">
        <f t="shared" si="26"/>
        <v>0</v>
      </c>
      <c r="AJ114" s="254">
        <f t="shared" si="27"/>
        <v>0</v>
      </c>
      <c r="AK114" s="240" t="str">
        <f t="shared" si="39"/>
        <v/>
      </c>
      <c r="AL114" s="240" t="str">
        <f t="shared" si="36"/>
        <v/>
      </c>
      <c r="AM114" s="240" t="str">
        <f t="shared" si="36"/>
        <v/>
      </c>
      <c r="AN114" s="240">
        <f t="shared" si="36"/>
        <v>1</v>
      </c>
      <c r="AO114" s="240">
        <f t="shared" si="36"/>
        <v>1</v>
      </c>
      <c r="AP114" s="240" t="str">
        <f t="shared" si="36"/>
        <v/>
      </c>
      <c r="AQ114" s="240" t="str">
        <f t="shared" si="36"/>
        <v/>
      </c>
      <c r="AR114" s="240" t="str">
        <f t="shared" si="36"/>
        <v/>
      </c>
    </row>
    <row r="115" spans="1:44" ht="19.5" customHeight="1" thickTop="1" thickBot="1">
      <c r="A115" s="314"/>
      <c r="B115" s="314"/>
      <c r="C115" s="287" t="s">
        <v>115</v>
      </c>
      <c r="D115" s="258" t="s">
        <v>4</v>
      </c>
      <c r="E115" s="288">
        <v>1</v>
      </c>
      <c r="F115" s="260"/>
      <c r="G115" s="261"/>
      <c r="H115" s="258">
        <f t="shared" si="31"/>
        <v>0</v>
      </c>
      <c r="I115" s="261"/>
      <c r="J115" s="261"/>
      <c r="K115" s="258">
        <f t="shared" si="32"/>
        <v>0</v>
      </c>
      <c r="L115" s="261"/>
      <c r="M115" s="261"/>
      <c r="N115" s="258">
        <f t="shared" si="33"/>
        <v>0</v>
      </c>
      <c r="O115" s="261"/>
      <c r="P115" s="261"/>
      <c r="Q115" s="258">
        <f t="shared" si="34"/>
        <v>0</v>
      </c>
      <c r="R115" s="262"/>
      <c r="S115" s="263"/>
      <c r="T115" s="263"/>
      <c r="U115" s="252"/>
      <c r="V115" s="253"/>
      <c r="W115" s="240"/>
      <c r="X115" s="240"/>
      <c r="Y115" s="240"/>
      <c r="Z115" s="240">
        <v>1</v>
      </c>
      <c r="AA115" s="240">
        <v>2</v>
      </c>
      <c r="AB115" s="240"/>
      <c r="AC115" s="241"/>
      <c r="AD115" s="240"/>
      <c r="AE115" s="241">
        <f t="shared" si="23"/>
        <v>0</v>
      </c>
      <c r="AF115" s="241">
        <f t="shared" si="24"/>
        <v>0</v>
      </c>
      <c r="AG115" s="241">
        <f t="shared" si="25"/>
        <v>0</v>
      </c>
      <c r="AH115" s="241">
        <f t="shared" si="26"/>
        <v>0</v>
      </c>
      <c r="AJ115" s="254">
        <f t="shared" si="27"/>
        <v>1</v>
      </c>
      <c r="AK115" s="240" t="str">
        <f t="shared" si="39"/>
        <v/>
      </c>
      <c r="AL115" s="240" t="str">
        <f t="shared" si="36"/>
        <v/>
      </c>
      <c r="AM115" s="240" t="str">
        <f t="shared" si="36"/>
        <v/>
      </c>
      <c r="AN115" s="240">
        <f t="shared" si="36"/>
        <v>1</v>
      </c>
      <c r="AO115" s="240">
        <f t="shared" si="36"/>
        <v>1</v>
      </c>
      <c r="AP115" s="240" t="str">
        <f t="shared" si="36"/>
        <v/>
      </c>
      <c r="AQ115" s="240" t="str">
        <f t="shared" si="36"/>
        <v/>
      </c>
      <c r="AR115" s="240" t="str">
        <f t="shared" si="36"/>
        <v/>
      </c>
    </row>
    <row r="116" spans="1:44" ht="19.5" customHeight="1" thickTop="1" thickBot="1">
      <c r="A116" s="314"/>
      <c r="B116" s="314"/>
      <c r="C116" s="287" t="s">
        <v>116</v>
      </c>
      <c r="D116" s="258" t="s">
        <v>4</v>
      </c>
      <c r="E116" s="288">
        <v>1</v>
      </c>
      <c r="F116" s="260"/>
      <c r="G116" s="261"/>
      <c r="H116" s="258">
        <f t="shared" si="31"/>
        <v>0</v>
      </c>
      <c r="I116" s="261"/>
      <c r="J116" s="261"/>
      <c r="K116" s="258">
        <f t="shared" si="32"/>
        <v>0</v>
      </c>
      <c r="L116" s="261"/>
      <c r="M116" s="261"/>
      <c r="N116" s="258">
        <f t="shared" si="33"/>
        <v>0</v>
      </c>
      <c r="O116" s="261"/>
      <c r="P116" s="261"/>
      <c r="Q116" s="258">
        <f t="shared" si="34"/>
        <v>0</v>
      </c>
      <c r="R116" s="262"/>
      <c r="S116" s="263"/>
      <c r="T116" s="263"/>
      <c r="U116" s="252"/>
      <c r="V116" s="253"/>
      <c r="W116" s="240"/>
      <c r="X116" s="240"/>
      <c r="Y116" s="240"/>
      <c r="Z116" s="240">
        <v>1</v>
      </c>
      <c r="AA116" s="240">
        <v>2</v>
      </c>
      <c r="AB116" s="240"/>
      <c r="AC116" s="241"/>
      <c r="AD116" s="240"/>
      <c r="AE116" s="241">
        <f t="shared" si="23"/>
        <v>0</v>
      </c>
      <c r="AF116" s="241">
        <f t="shared" si="24"/>
        <v>0</v>
      </c>
      <c r="AG116" s="241">
        <f t="shared" si="25"/>
        <v>0</v>
      </c>
      <c r="AH116" s="241">
        <f t="shared" si="26"/>
        <v>0</v>
      </c>
      <c r="AJ116" s="254">
        <f t="shared" si="27"/>
        <v>1</v>
      </c>
      <c r="AK116" s="240" t="str">
        <f t="shared" si="39"/>
        <v/>
      </c>
      <c r="AL116" s="240" t="str">
        <f t="shared" si="36"/>
        <v/>
      </c>
      <c r="AM116" s="240" t="str">
        <f t="shared" si="36"/>
        <v/>
      </c>
      <c r="AN116" s="240">
        <f t="shared" si="36"/>
        <v>1</v>
      </c>
      <c r="AO116" s="240">
        <f t="shared" si="36"/>
        <v>1</v>
      </c>
      <c r="AP116" s="240" t="str">
        <f t="shared" si="36"/>
        <v/>
      </c>
      <c r="AQ116" s="240" t="str">
        <f t="shared" si="36"/>
        <v/>
      </c>
      <c r="AR116" s="240" t="str">
        <f t="shared" si="36"/>
        <v/>
      </c>
    </row>
    <row r="117" spans="1:44" ht="18" customHeight="1" thickTop="1" thickBot="1">
      <c r="A117" s="314"/>
      <c r="B117" s="314"/>
      <c r="C117" s="287" t="s">
        <v>47</v>
      </c>
      <c r="D117" s="258"/>
      <c r="E117" s="288">
        <v>2</v>
      </c>
      <c r="F117" s="260"/>
      <c r="G117" s="261"/>
      <c r="H117" s="258">
        <f t="shared" si="31"/>
        <v>0</v>
      </c>
      <c r="I117" s="261"/>
      <c r="J117" s="261"/>
      <c r="K117" s="258">
        <f t="shared" si="32"/>
        <v>0</v>
      </c>
      <c r="L117" s="261"/>
      <c r="M117" s="261"/>
      <c r="N117" s="258">
        <f t="shared" si="33"/>
        <v>0</v>
      </c>
      <c r="O117" s="261"/>
      <c r="P117" s="261"/>
      <c r="Q117" s="258">
        <f t="shared" si="34"/>
        <v>0</v>
      </c>
      <c r="R117" s="262"/>
      <c r="S117" s="263"/>
      <c r="T117" s="263"/>
      <c r="U117" s="252"/>
      <c r="V117" s="253"/>
      <c r="W117" s="240"/>
      <c r="X117" s="240"/>
      <c r="Y117" s="240"/>
      <c r="Z117" s="240">
        <v>1</v>
      </c>
      <c r="AA117" s="240">
        <v>2</v>
      </c>
      <c r="AB117" s="240"/>
      <c r="AC117" s="241"/>
      <c r="AD117" s="240"/>
      <c r="AE117" s="241">
        <f t="shared" si="23"/>
        <v>0</v>
      </c>
      <c r="AF117" s="241">
        <f t="shared" si="24"/>
        <v>0</v>
      </c>
      <c r="AG117" s="241">
        <f t="shared" si="25"/>
        <v>0</v>
      </c>
      <c r="AH117" s="241">
        <f t="shared" si="26"/>
        <v>0</v>
      </c>
      <c r="AJ117" s="254">
        <f t="shared" si="27"/>
        <v>0</v>
      </c>
      <c r="AK117" s="240" t="str">
        <f t="shared" si="39"/>
        <v/>
      </c>
      <c r="AL117" s="240" t="str">
        <f t="shared" si="36"/>
        <v/>
      </c>
      <c r="AM117" s="240" t="str">
        <f t="shared" si="36"/>
        <v/>
      </c>
      <c r="AN117" s="240">
        <f t="shared" si="36"/>
        <v>1</v>
      </c>
      <c r="AO117" s="240">
        <f t="shared" si="36"/>
        <v>1</v>
      </c>
      <c r="AP117" s="240" t="str">
        <f t="shared" si="36"/>
        <v/>
      </c>
      <c r="AQ117" s="240" t="str">
        <f t="shared" si="36"/>
        <v/>
      </c>
      <c r="AR117" s="240" t="str">
        <f t="shared" si="36"/>
        <v/>
      </c>
    </row>
    <row r="118" spans="1:44" ht="18" customHeight="1" thickTop="1" thickBot="1">
      <c r="A118" s="314"/>
      <c r="B118" s="316"/>
      <c r="C118" s="281" t="s">
        <v>48</v>
      </c>
      <c r="D118" s="282"/>
      <c r="E118" s="283">
        <v>1</v>
      </c>
      <c r="F118" s="284"/>
      <c r="G118" s="285"/>
      <c r="H118" s="282">
        <f t="shared" si="31"/>
        <v>0</v>
      </c>
      <c r="I118" s="285"/>
      <c r="J118" s="285"/>
      <c r="K118" s="282">
        <f t="shared" si="32"/>
        <v>0</v>
      </c>
      <c r="L118" s="285"/>
      <c r="M118" s="285"/>
      <c r="N118" s="282">
        <f t="shared" si="33"/>
        <v>0</v>
      </c>
      <c r="O118" s="285"/>
      <c r="P118" s="285"/>
      <c r="Q118" s="282">
        <f t="shared" si="34"/>
        <v>0</v>
      </c>
      <c r="R118" s="286"/>
      <c r="S118" s="263"/>
      <c r="T118" s="263"/>
      <c r="U118" s="252"/>
      <c r="V118" s="253"/>
      <c r="W118" s="240"/>
      <c r="X118" s="240"/>
      <c r="Y118" s="240"/>
      <c r="Z118" s="240">
        <v>1</v>
      </c>
      <c r="AA118" s="240">
        <v>2</v>
      </c>
      <c r="AB118" s="240"/>
      <c r="AC118" s="241"/>
      <c r="AD118" s="240"/>
      <c r="AE118" s="241">
        <f t="shared" si="23"/>
        <v>0</v>
      </c>
      <c r="AF118" s="241">
        <f t="shared" si="24"/>
        <v>0</v>
      </c>
      <c r="AG118" s="241">
        <f t="shared" si="25"/>
        <v>0</v>
      </c>
      <c r="AH118" s="241">
        <f t="shared" si="26"/>
        <v>0</v>
      </c>
      <c r="AJ118" s="254">
        <f t="shared" si="27"/>
        <v>0</v>
      </c>
      <c r="AK118" s="240" t="str">
        <f t="shared" si="39"/>
        <v/>
      </c>
      <c r="AL118" s="240" t="str">
        <f t="shared" si="36"/>
        <v/>
      </c>
      <c r="AM118" s="240" t="str">
        <f t="shared" si="36"/>
        <v/>
      </c>
      <c r="AN118" s="240">
        <f t="shared" si="36"/>
        <v>1</v>
      </c>
      <c r="AO118" s="240">
        <f t="shared" si="36"/>
        <v>1</v>
      </c>
      <c r="AP118" s="240" t="str">
        <f t="shared" si="36"/>
        <v/>
      </c>
      <c r="AQ118" s="240" t="str">
        <f t="shared" si="36"/>
        <v/>
      </c>
      <c r="AR118" s="240" t="str">
        <f t="shared" si="36"/>
        <v/>
      </c>
    </row>
    <row r="119" spans="1:44" ht="18" customHeight="1" thickTop="1" thickBot="1">
      <c r="A119" s="314"/>
      <c r="B119" s="315" t="s">
        <v>49</v>
      </c>
      <c r="C119" s="271" t="s">
        <v>50</v>
      </c>
      <c r="D119" s="246"/>
      <c r="E119" s="272">
        <v>2</v>
      </c>
      <c r="F119" s="248"/>
      <c r="G119" s="249"/>
      <c r="H119" s="246">
        <f t="shared" si="31"/>
        <v>0</v>
      </c>
      <c r="I119" s="249"/>
      <c r="J119" s="249"/>
      <c r="K119" s="246">
        <f t="shared" si="32"/>
        <v>0</v>
      </c>
      <c r="L119" s="249"/>
      <c r="M119" s="249"/>
      <c r="N119" s="246">
        <f t="shared" si="33"/>
        <v>0</v>
      </c>
      <c r="O119" s="249"/>
      <c r="P119" s="249"/>
      <c r="Q119" s="246">
        <f t="shared" si="34"/>
        <v>0</v>
      </c>
      <c r="R119" s="273"/>
      <c r="S119" s="263"/>
      <c r="T119" s="263"/>
      <c r="U119" s="252"/>
      <c r="V119" s="253"/>
      <c r="W119" s="240"/>
      <c r="X119" s="240"/>
      <c r="Y119" s="240"/>
      <c r="Z119" s="240">
        <v>1</v>
      </c>
      <c r="AA119" s="240">
        <v>2</v>
      </c>
      <c r="AB119" s="240"/>
      <c r="AC119" s="241"/>
      <c r="AD119" s="240"/>
      <c r="AE119" s="241">
        <f t="shared" si="23"/>
        <v>0</v>
      </c>
      <c r="AF119" s="241">
        <f t="shared" si="24"/>
        <v>0</v>
      </c>
      <c r="AG119" s="241">
        <f t="shared" si="25"/>
        <v>0</v>
      </c>
      <c r="AH119" s="241">
        <f t="shared" si="26"/>
        <v>0</v>
      </c>
      <c r="AJ119" s="254">
        <f t="shared" si="27"/>
        <v>0</v>
      </c>
      <c r="AK119" s="240" t="str">
        <f t="shared" si="39"/>
        <v/>
      </c>
      <c r="AL119" s="240" t="str">
        <f t="shared" si="36"/>
        <v/>
      </c>
      <c r="AM119" s="240" t="str">
        <f t="shared" si="36"/>
        <v/>
      </c>
      <c r="AN119" s="240">
        <f t="shared" si="36"/>
        <v>1</v>
      </c>
      <c r="AO119" s="240">
        <f t="shared" si="36"/>
        <v>1</v>
      </c>
      <c r="AP119" s="240" t="str">
        <f t="shared" si="36"/>
        <v/>
      </c>
      <c r="AQ119" s="240" t="str">
        <f t="shared" si="36"/>
        <v/>
      </c>
      <c r="AR119" s="240" t="str">
        <f t="shared" si="36"/>
        <v/>
      </c>
    </row>
    <row r="120" spans="1:44" ht="18" customHeight="1" thickTop="1" thickBot="1">
      <c r="A120" s="314"/>
      <c r="B120" s="314"/>
      <c r="C120" s="287" t="s">
        <v>51</v>
      </c>
      <c r="D120" s="258" t="s">
        <v>4</v>
      </c>
      <c r="E120" s="288">
        <v>2</v>
      </c>
      <c r="F120" s="260"/>
      <c r="G120" s="261"/>
      <c r="H120" s="258">
        <f t="shared" si="31"/>
        <v>0</v>
      </c>
      <c r="I120" s="261"/>
      <c r="J120" s="261"/>
      <c r="K120" s="258">
        <f t="shared" si="32"/>
        <v>0</v>
      </c>
      <c r="L120" s="261"/>
      <c r="M120" s="261"/>
      <c r="N120" s="258">
        <f t="shared" si="33"/>
        <v>0</v>
      </c>
      <c r="O120" s="261"/>
      <c r="P120" s="261"/>
      <c r="Q120" s="258">
        <f t="shared" si="34"/>
        <v>0</v>
      </c>
      <c r="R120" s="262"/>
      <c r="S120" s="263"/>
      <c r="T120" s="263"/>
      <c r="U120" s="252"/>
      <c r="V120" s="253"/>
      <c r="W120" s="240"/>
      <c r="X120" s="240"/>
      <c r="Y120" s="240"/>
      <c r="Z120" s="240">
        <v>1</v>
      </c>
      <c r="AA120" s="240">
        <v>2</v>
      </c>
      <c r="AB120" s="240"/>
      <c r="AC120" s="241"/>
      <c r="AD120" s="240"/>
      <c r="AE120" s="241">
        <f t="shared" si="23"/>
        <v>0</v>
      </c>
      <c r="AF120" s="241">
        <f t="shared" si="24"/>
        <v>0</v>
      </c>
      <c r="AG120" s="241">
        <f t="shared" si="25"/>
        <v>0</v>
      </c>
      <c r="AH120" s="241">
        <f t="shared" si="26"/>
        <v>0</v>
      </c>
      <c r="AJ120" s="254">
        <f t="shared" si="27"/>
        <v>1</v>
      </c>
      <c r="AK120" s="240" t="str">
        <f t="shared" si="39"/>
        <v/>
      </c>
      <c r="AL120" s="240" t="str">
        <f t="shared" si="36"/>
        <v/>
      </c>
      <c r="AM120" s="240" t="str">
        <f t="shared" si="36"/>
        <v/>
      </c>
      <c r="AN120" s="240">
        <f t="shared" si="36"/>
        <v>1</v>
      </c>
      <c r="AO120" s="240">
        <f t="shared" si="36"/>
        <v>1</v>
      </c>
      <c r="AP120" s="240" t="str">
        <f t="shared" si="36"/>
        <v/>
      </c>
      <c r="AQ120" s="240" t="str">
        <f t="shared" si="36"/>
        <v/>
      </c>
      <c r="AR120" s="240" t="str">
        <f t="shared" si="36"/>
        <v/>
      </c>
    </row>
    <row r="121" spans="1:44" ht="18" customHeight="1" thickTop="1" thickBot="1">
      <c r="A121" s="314"/>
      <c r="B121" s="314"/>
      <c r="C121" s="287" t="s">
        <v>376</v>
      </c>
      <c r="D121" s="258"/>
      <c r="E121" s="288">
        <v>2</v>
      </c>
      <c r="F121" s="260"/>
      <c r="G121" s="261"/>
      <c r="H121" s="258">
        <f t="shared" si="31"/>
        <v>0</v>
      </c>
      <c r="I121" s="261"/>
      <c r="J121" s="261"/>
      <c r="K121" s="258">
        <f t="shared" si="32"/>
        <v>0</v>
      </c>
      <c r="L121" s="261"/>
      <c r="M121" s="261"/>
      <c r="N121" s="258">
        <f t="shared" si="33"/>
        <v>0</v>
      </c>
      <c r="O121" s="261"/>
      <c r="P121" s="261"/>
      <c r="Q121" s="258">
        <f t="shared" si="34"/>
        <v>0</v>
      </c>
      <c r="R121" s="262"/>
      <c r="S121" s="263"/>
      <c r="T121" s="263"/>
      <c r="U121" s="252"/>
      <c r="V121" s="253"/>
      <c r="W121" s="240"/>
      <c r="X121" s="240"/>
      <c r="Y121" s="240"/>
      <c r="Z121" s="240">
        <v>1</v>
      </c>
      <c r="AA121" s="240">
        <v>2</v>
      </c>
      <c r="AB121" s="240"/>
      <c r="AC121" s="241"/>
      <c r="AD121" s="240"/>
      <c r="AE121" s="241">
        <f t="shared" si="23"/>
        <v>0</v>
      </c>
      <c r="AF121" s="241">
        <f t="shared" si="24"/>
        <v>0</v>
      </c>
      <c r="AG121" s="241">
        <f t="shared" si="25"/>
        <v>0</v>
      </c>
      <c r="AH121" s="241">
        <f t="shared" si="26"/>
        <v>0</v>
      </c>
      <c r="AJ121" s="254">
        <f t="shared" si="27"/>
        <v>0</v>
      </c>
      <c r="AK121" s="240" t="str">
        <f>IF(ISBLANK(W121),"",1)</f>
        <v/>
      </c>
      <c r="AL121" s="240" t="str">
        <f t="shared" si="36"/>
        <v/>
      </c>
      <c r="AM121" s="240" t="str">
        <f t="shared" si="36"/>
        <v/>
      </c>
      <c r="AN121" s="240">
        <f t="shared" si="36"/>
        <v>1</v>
      </c>
      <c r="AO121" s="240">
        <f t="shared" si="36"/>
        <v>1</v>
      </c>
      <c r="AP121" s="240" t="str">
        <f t="shared" si="36"/>
        <v/>
      </c>
      <c r="AQ121" s="240" t="str">
        <f t="shared" si="36"/>
        <v/>
      </c>
      <c r="AR121" s="240" t="str">
        <f t="shared" si="36"/>
        <v/>
      </c>
    </row>
    <row r="122" spans="1:44" ht="18" customHeight="1" thickTop="1" thickBot="1">
      <c r="A122" s="314"/>
      <c r="B122" s="314"/>
      <c r="C122" s="287" t="s">
        <v>52</v>
      </c>
      <c r="D122" s="258"/>
      <c r="E122" s="288">
        <v>2</v>
      </c>
      <c r="F122" s="260"/>
      <c r="G122" s="261"/>
      <c r="H122" s="258">
        <f t="shared" si="31"/>
        <v>0</v>
      </c>
      <c r="I122" s="261"/>
      <c r="J122" s="261"/>
      <c r="K122" s="258">
        <f t="shared" si="32"/>
        <v>0</v>
      </c>
      <c r="L122" s="261"/>
      <c r="M122" s="261"/>
      <c r="N122" s="258">
        <f t="shared" si="33"/>
        <v>0</v>
      </c>
      <c r="O122" s="261"/>
      <c r="P122" s="261"/>
      <c r="Q122" s="258">
        <f t="shared" si="34"/>
        <v>0</v>
      </c>
      <c r="R122" s="262"/>
      <c r="S122" s="263"/>
      <c r="T122" s="263"/>
      <c r="U122" s="252"/>
      <c r="V122" s="253"/>
      <c r="W122" s="240"/>
      <c r="X122" s="240"/>
      <c r="Y122" s="240"/>
      <c r="Z122" s="240">
        <v>1</v>
      </c>
      <c r="AA122" s="240">
        <v>2</v>
      </c>
      <c r="AB122" s="240"/>
      <c r="AC122" s="241"/>
      <c r="AD122" s="240"/>
      <c r="AE122" s="241">
        <f t="shared" si="23"/>
        <v>0</v>
      </c>
      <c r="AF122" s="241">
        <f t="shared" si="24"/>
        <v>0</v>
      </c>
      <c r="AG122" s="241">
        <f t="shared" si="25"/>
        <v>0</v>
      </c>
      <c r="AH122" s="241">
        <f t="shared" si="26"/>
        <v>0</v>
      </c>
      <c r="AJ122" s="254">
        <f t="shared" si="27"/>
        <v>0</v>
      </c>
      <c r="AK122" s="240" t="str">
        <f t="shared" ref="AK122:AK124" si="40">IF(ISBLANK(W122),"",1)</f>
        <v/>
      </c>
      <c r="AL122" s="240" t="str">
        <f t="shared" si="36"/>
        <v/>
      </c>
      <c r="AM122" s="240" t="str">
        <f t="shared" si="36"/>
        <v/>
      </c>
      <c r="AN122" s="240">
        <f t="shared" si="36"/>
        <v>1</v>
      </c>
      <c r="AO122" s="240">
        <f t="shared" si="36"/>
        <v>1</v>
      </c>
      <c r="AP122" s="240" t="str">
        <f t="shared" si="36"/>
        <v/>
      </c>
      <c r="AQ122" s="240" t="str">
        <f t="shared" si="36"/>
        <v/>
      </c>
      <c r="AR122" s="240" t="str">
        <f t="shared" si="36"/>
        <v/>
      </c>
    </row>
    <row r="123" spans="1:44" ht="18" customHeight="1" thickTop="1" thickBot="1">
      <c r="A123" s="314"/>
      <c r="B123" s="314"/>
      <c r="C123" s="287" t="s">
        <v>118</v>
      </c>
      <c r="D123" s="258"/>
      <c r="E123" s="288">
        <v>2</v>
      </c>
      <c r="F123" s="260"/>
      <c r="G123" s="261"/>
      <c r="H123" s="258">
        <f t="shared" si="31"/>
        <v>0</v>
      </c>
      <c r="I123" s="261"/>
      <c r="J123" s="261"/>
      <c r="K123" s="258">
        <f t="shared" si="32"/>
        <v>0</v>
      </c>
      <c r="L123" s="261"/>
      <c r="M123" s="261"/>
      <c r="N123" s="258">
        <f t="shared" si="33"/>
        <v>0</v>
      </c>
      <c r="O123" s="261"/>
      <c r="P123" s="261"/>
      <c r="Q123" s="258">
        <f t="shared" si="34"/>
        <v>0</v>
      </c>
      <c r="R123" s="262"/>
      <c r="S123" s="263"/>
      <c r="T123" s="263"/>
      <c r="U123" s="252"/>
      <c r="V123" s="253"/>
      <c r="W123" s="240"/>
      <c r="X123" s="240"/>
      <c r="Y123" s="240"/>
      <c r="Z123" s="240">
        <v>1</v>
      </c>
      <c r="AA123" s="240">
        <v>2</v>
      </c>
      <c r="AB123" s="240"/>
      <c r="AC123" s="241"/>
      <c r="AD123" s="240"/>
      <c r="AE123" s="241">
        <f t="shared" si="23"/>
        <v>0</v>
      </c>
      <c r="AF123" s="241">
        <f t="shared" si="24"/>
        <v>0</v>
      </c>
      <c r="AG123" s="241">
        <f t="shared" si="25"/>
        <v>0</v>
      </c>
      <c r="AH123" s="241">
        <f t="shared" si="26"/>
        <v>0</v>
      </c>
      <c r="AJ123" s="254">
        <f t="shared" si="27"/>
        <v>0</v>
      </c>
      <c r="AK123" s="240" t="str">
        <f t="shared" si="40"/>
        <v/>
      </c>
      <c r="AL123" s="240" t="str">
        <f t="shared" si="36"/>
        <v/>
      </c>
      <c r="AM123" s="240" t="str">
        <f t="shared" si="36"/>
        <v/>
      </c>
      <c r="AN123" s="240">
        <f t="shared" si="36"/>
        <v>1</v>
      </c>
      <c r="AO123" s="240">
        <f t="shared" si="36"/>
        <v>1</v>
      </c>
      <c r="AP123" s="240" t="str">
        <f t="shared" si="36"/>
        <v/>
      </c>
      <c r="AQ123" s="240" t="str">
        <f t="shared" si="36"/>
        <v/>
      </c>
      <c r="AR123" s="240" t="str">
        <f t="shared" si="36"/>
        <v/>
      </c>
    </row>
    <row r="124" spans="1:44" ht="18" customHeight="1" thickTop="1" thickBot="1">
      <c r="A124" s="314"/>
      <c r="B124" s="314"/>
      <c r="C124" s="287" t="s">
        <v>53</v>
      </c>
      <c r="D124" s="258"/>
      <c r="E124" s="288">
        <v>2</v>
      </c>
      <c r="F124" s="260"/>
      <c r="G124" s="261"/>
      <c r="H124" s="258">
        <f t="shared" si="31"/>
        <v>0</v>
      </c>
      <c r="I124" s="261"/>
      <c r="J124" s="261"/>
      <c r="K124" s="258">
        <f t="shared" si="32"/>
        <v>0</v>
      </c>
      <c r="L124" s="261"/>
      <c r="M124" s="261"/>
      <c r="N124" s="258">
        <f t="shared" si="33"/>
        <v>0</v>
      </c>
      <c r="O124" s="261"/>
      <c r="P124" s="261"/>
      <c r="Q124" s="258">
        <f t="shared" si="34"/>
        <v>0</v>
      </c>
      <c r="R124" s="262"/>
      <c r="S124" s="263"/>
      <c r="T124" s="263"/>
      <c r="U124" s="252"/>
      <c r="V124" s="253"/>
      <c r="W124" s="240"/>
      <c r="X124" s="240"/>
      <c r="Y124" s="240"/>
      <c r="Z124" s="240">
        <v>1</v>
      </c>
      <c r="AA124" s="240">
        <v>2</v>
      </c>
      <c r="AB124" s="240"/>
      <c r="AC124" s="241"/>
      <c r="AD124" s="240"/>
      <c r="AE124" s="241">
        <f t="shared" si="23"/>
        <v>0</v>
      </c>
      <c r="AF124" s="241">
        <f t="shared" si="24"/>
        <v>0</v>
      </c>
      <c r="AG124" s="241">
        <f t="shared" si="25"/>
        <v>0</v>
      </c>
      <c r="AH124" s="241">
        <f t="shared" si="26"/>
        <v>0</v>
      </c>
      <c r="AJ124" s="254">
        <f t="shared" si="27"/>
        <v>0</v>
      </c>
      <c r="AK124" s="240" t="str">
        <f t="shared" si="40"/>
        <v/>
      </c>
      <c r="AL124" s="240" t="str">
        <f t="shared" si="36"/>
        <v/>
      </c>
      <c r="AM124" s="240" t="str">
        <f t="shared" si="36"/>
        <v/>
      </c>
      <c r="AN124" s="240">
        <f t="shared" si="36"/>
        <v>1</v>
      </c>
      <c r="AO124" s="240">
        <f t="shared" si="36"/>
        <v>1</v>
      </c>
      <c r="AP124" s="240" t="str">
        <f t="shared" si="36"/>
        <v/>
      </c>
      <c r="AQ124" s="240" t="str">
        <f t="shared" si="36"/>
        <v/>
      </c>
      <c r="AR124" s="240" t="str">
        <f t="shared" si="36"/>
        <v/>
      </c>
    </row>
    <row r="125" spans="1:44" ht="18" customHeight="1" thickTop="1" thickBot="1">
      <c r="A125" s="314"/>
      <c r="B125" s="316"/>
      <c r="C125" s="281" t="s">
        <v>117</v>
      </c>
      <c r="D125" s="282"/>
      <c r="E125" s="283">
        <v>2</v>
      </c>
      <c r="F125" s="284"/>
      <c r="G125" s="285"/>
      <c r="H125" s="282">
        <f t="shared" si="31"/>
        <v>0</v>
      </c>
      <c r="I125" s="285"/>
      <c r="J125" s="285"/>
      <c r="K125" s="282">
        <f t="shared" si="32"/>
        <v>0</v>
      </c>
      <c r="L125" s="285"/>
      <c r="M125" s="285"/>
      <c r="N125" s="282">
        <f t="shared" si="33"/>
        <v>0</v>
      </c>
      <c r="O125" s="285"/>
      <c r="P125" s="285"/>
      <c r="Q125" s="282">
        <f t="shared" si="34"/>
        <v>0</v>
      </c>
      <c r="R125" s="286"/>
      <c r="S125" s="263"/>
      <c r="T125" s="263"/>
      <c r="U125" s="252"/>
      <c r="V125" s="253"/>
      <c r="W125" s="240"/>
      <c r="X125" s="240"/>
      <c r="Y125" s="240"/>
      <c r="Z125" s="240">
        <v>1</v>
      </c>
      <c r="AA125" s="240">
        <v>2</v>
      </c>
      <c r="AB125" s="240"/>
      <c r="AC125" s="241"/>
      <c r="AD125" s="240"/>
      <c r="AE125" s="241">
        <f t="shared" si="23"/>
        <v>0</v>
      </c>
      <c r="AF125" s="241">
        <f t="shared" si="24"/>
        <v>0</v>
      </c>
      <c r="AG125" s="241">
        <f t="shared" si="25"/>
        <v>0</v>
      </c>
      <c r="AH125" s="241">
        <f t="shared" si="26"/>
        <v>0</v>
      </c>
      <c r="AJ125" s="254">
        <f t="shared" si="27"/>
        <v>0</v>
      </c>
      <c r="AK125" s="240" t="str">
        <f>IF(ISBLANK(W125),"",1)</f>
        <v/>
      </c>
      <c r="AL125" s="240" t="str">
        <f t="shared" si="36"/>
        <v/>
      </c>
      <c r="AM125" s="240" t="str">
        <f t="shared" si="36"/>
        <v/>
      </c>
      <c r="AN125" s="240">
        <f t="shared" si="36"/>
        <v>1</v>
      </c>
      <c r="AO125" s="240">
        <f t="shared" si="36"/>
        <v>1</v>
      </c>
      <c r="AP125" s="240" t="str">
        <f t="shared" si="36"/>
        <v/>
      </c>
      <c r="AQ125" s="240" t="str">
        <f t="shared" si="36"/>
        <v/>
      </c>
      <c r="AR125" s="240" t="str">
        <f t="shared" si="36"/>
        <v/>
      </c>
    </row>
    <row r="126" spans="1:44" ht="18" customHeight="1" thickTop="1" thickBot="1">
      <c r="A126" s="314"/>
      <c r="B126" s="315" t="s">
        <v>54</v>
      </c>
      <c r="C126" s="271" t="s">
        <v>55</v>
      </c>
      <c r="D126" s="246"/>
      <c r="E126" s="272">
        <v>2</v>
      </c>
      <c r="F126" s="248"/>
      <c r="G126" s="249"/>
      <c r="H126" s="246">
        <f t="shared" si="31"/>
        <v>0</v>
      </c>
      <c r="I126" s="249"/>
      <c r="J126" s="249"/>
      <c r="K126" s="246">
        <f t="shared" si="32"/>
        <v>0</v>
      </c>
      <c r="L126" s="249"/>
      <c r="M126" s="249"/>
      <c r="N126" s="246">
        <f t="shared" si="33"/>
        <v>0</v>
      </c>
      <c r="O126" s="249"/>
      <c r="P126" s="249"/>
      <c r="Q126" s="246">
        <f t="shared" si="34"/>
        <v>0</v>
      </c>
      <c r="R126" s="273"/>
      <c r="S126" s="263"/>
      <c r="T126" s="263"/>
      <c r="U126" s="252"/>
      <c r="V126" s="253"/>
      <c r="W126" s="240"/>
      <c r="X126" s="240"/>
      <c r="Y126" s="240"/>
      <c r="Z126" s="240">
        <v>1</v>
      </c>
      <c r="AA126" s="240">
        <v>2</v>
      </c>
      <c r="AB126" s="240"/>
      <c r="AC126" s="241"/>
      <c r="AD126" s="240"/>
      <c r="AE126" s="241">
        <f t="shared" si="23"/>
        <v>0</v>
      </c>
      <c r="AF126" s="241">
        <f t="shared" si="24"/>
        <v>0</v>
      </c>
      <c r="AG126" s="241">
        <f t="shared" si="25"/>
        <v>0</v>
      </c>
      <c r="AH126" s="241">
        <f t="shared" si="26"/>
        <v>0</v>
      </c>
      <c r="AJ126" s="254">
        <f t="shared" si="27"/>
        <v>0</v>
      </c>
      <c r="AK126" s="240" t="str">
        <f t="shared" ref="AK126:AK128" si="41">IF(ISBLANK(W126),"",1)</f>
        <v/>
      </c>
      <c r="AL126" s="240" t="str">
        <f t="shared" si="36"/>
        <v/>
      </c>
      <c r="AM126" s="240" t="str">
        <f t="shared" si="36"/>
        <v/>
      </c>
      <c r="AN126" s="240">
        <f t="shared" si="36"/>
        <v>1</v>
      </c>
      <c r="AO126" s="240">
        <f t="shared" si="36"/>
        <v>1</v>
      </c>
      <c r="AP126" s="240" t="str">
        <f t="shared" si="36"/>
        <v/>
      </c>
      <c r="AQ126" s="240" t="str">
        <f t="shared" si="36"/>
        <v/>
      </c>
      <c r="AR126" s="240" t="str">
        <f t="shared" si="36"/>
        <v/>
      </c>
    </row>
    <row r="127" spans="1:44" ht="18" customHeight="1" thickTop="1" thickBot="1">
      <c r="A127" s="314"/>
      <c r="B127" s="314"/>
      <c r="C127" s="287" t="s">
        <v>56</v>
      </c>
      <c r="D127" s="258"/>
      <c r="E127" s="288">
        <v>2</v>
      </c>
      <c r="F127" s="260"/>
      <c r="G127" s="261"/>
      <c r="H127" s="258">
        <f t="shared" si="31"/>
        <v>0</v>
      </c>
      <c r="I127" s="261"/>
      <c r="J127" s="261"/>
      <c r="K127" s="258">
        <f t="shared" si="32"/>
        <v>0</v>
      </c>
      <c r="L127" s="261"/>
      <c r="M127" s="261"/>
      <c r="N127" s="258">
        <f t="shared" si="33"/>
        <v>0</v>
      </c>
      <c r="O127" s="261"/>
      <c r="P127" s="261"/>
      <c r="Q127" s="258">
        <f t="shared" si="34"/>
        <v>0</v>
      </c>
      <c r="R127" s="262"/>
      <c r="S127" s="263"/>
      <c r="T127" s="263"/>
      <c r="U127" s="252"/>
      <c r="V127" s="253"/>
      <c r="W127" s="240"/>
      <c r="X127" s="240"/>
      <c r="Y127" s="240"/>
      <c r="Z127" s="240">
        <v>1</v>
      </c>
      <c r="AA127" s="240">
        <v>2</v>
      </c>
      <c r="AB127" s="240"/>
      <c r="AC127" s="241"/>
      <c r="AD127" s="240"/>
      <c r="AE127" s="241">
        <f t="shared" si="23"/>
        <v>0</v>
      </c>
      <c r="AF127" s="241">
        <f t="shared" si="24"/>
        <v>0</v>
      </c>
      <c r="AG127" s="241">
        <f t="shared" si="25"/>
        <v>0</v>
      </c>
      <c r="AH127" s="241">
        <f t="shared" si="26"/>
        <v>0</v>
      </c>
      <c r="AJ127" s="254">
        <f t="shared" si="27"/>
        <v>0</v>
      </c>
      <c r="AK127" s="240" t="str">
        <f t="shared" si="41"/>
        <v/>
      </c>
      <c r="AL127" s="240" t="str">
        <f t="shared" si="36"/>
        <v/>
      </c>
      <c r="AM127" s="240" t="str">
        <f t="shared" si="36"/>
        <v/>
      </c>
      <c r="AN127" s="240">
        <f t="shared" si="36"/>
        <v>1</v>
      </c>
      <c r="AO127" s="240">
        <f t="shared" si="36"/>
        <v>1</v>
      </c>
      <c r="AP127" s="240" t="str">
        <f t="shared" si="36"/>
        <v/>
      </c>
      <c r="AQ127" s="240" t="str">
        <f t="shared" si="36"/>
        <v/>
      </c>
      <c r="AR127" s="240" t="str">
        <f t="shared" si="36"/>
        <v/>
      </c>
    </row>
    <row r="128" spans="1:44" ht="18" customHeight="1" thickTop="1" thickBot="1">
      <c r="A128" s="314"/>
      <c r="B128" s="314"/>
      <c r="C128" s="287" t="s">
        <v>57</v>
      </c>
      <c r="D128" s="258"/>
      <c r="E128" s="288">
        <v>2</v>
      </c>
      <c r="F128" s="260"/>
      <c r="G128" s="261"/>
      <c r="H128" s="258">
        <f t="shared" si="31"/>
        <v>0</v>
      </c>
      <c r="I128" s="261"/>
      <c r="J128" s="261"/>
      <c r="K128" s="258">
        <f t="shared" si="32"/>
        <v>0</v>
      </c>
      <c r="L128" s="261"/>
      <c r="M128" s="261"/>
      <c r="N128" s="258">
        <f t="shared" si="33"/>
        <v>0</v>
      </c>
      <c r="O128" s="261"/>
      <c r="P128" s="261"/>
      <c r="Q128" s="258">
        <f t="shared" si="34"/>
        <v>0</v>
      </c>
      <c r="R128" s="262"/>
      <c r="S128" s="263"/>
      <c r="T128" s="263"/>
      <c r="U128" s="252"/>
      <c r="V128" s="253"/>
      <c r="W128" s="240"/>
      <c r="X128" s="240"/>
      <c r="Y128" s="240"/>
      <c r="Z128" s="240">
        <v>1</v>
      </c>
      <c r="AA128" s="240">
        <v>2</v>
      </c>
      <c r="AB128" s="240"/>
      <c r="AC128" s="241"/>
      <c r="AD128" s="240"/>
      <c r="AE128" s="241">
        <f t="shared" si="23"/>
        <v>0</v>
      </c>
      <c r="AF128" s="241">
        <f t="shared" si="24"/>
        <v>0</v>
      </c>
      <c r="AG128" s="241">
        <f t="shared" si="25"/>
        <v>0</v>
      </c>
      <c r="AH128" s="241">
        <f t="shared" si="26"/>
        <v>0</v>
      </c>
      <c r="AJ128" s="254">
        <f t="shared" si="27"/>
        <v>0</v>
      </c>
      <c r="AK128" s="240" t="str">
        <f t="shared" si="41"/>
        <v/>
      </c>
      <c r="AL128" s="240" t="str">
        <f t="shared" si="36"/>
        <v/>
      </c>
      <c r="AM128" s="240" t="str">
        <f t="shared" si="36"/>
        <v/>
      </c>
      <c r="AN128" s="240">
        <f t="shared" si="36"/>
        <v>1</v>
      </c>
      <c r="AO128" s="240">
        <f t="shared" si="36"/>
        <v>1</v>
      </c>
      <c r="AP128" s="240" t="str">
        <f t="shared" si="36"/>
        <v/>
      </c>
      <c r="AQ128" s="240" t="str">
        <f t="shared" si="36"/>
        <v/>
      </c>
      <c r="AR128" s="240" t="str">
        <f t="shared" si="36"/>
        <v/>
      </c>
    </row>
    <row r="129" spans="1:44" ht="18" customHeight="1" thickTop="1" thickBot="1">
      <c r="A129" s="314"/>
      <c r="B129" s="314"/>
      <c r="C129" s="287" t="s">
        <v>58</v>
      </c>
      <c r="D129" s="258" t="s">
        <v>4</v>
      </c>
      <c r="E129" s="288">
        <v>2</v>
      </c>
      <c r="F129" s="260"/>
      <c r="G129" s="261"/>
      <c r="H129" s="258">
        <f t="shared" si="31"/>
        <v>0</v>
      </c>
      <c r="I129" s="261"/>
      <c r="J129" s="261"/>
      <c r="K129" s="258">
        <f t="shared" si="32"/>
        <v>0</v>
      </c>
      <c r="L129" s="261"/>
      <c r="M129" s="261"/>
      <c r="N129" s="258">
        <f t="shared" si="33"/>
        <v>0</v>
      </c>
      <c r="O129" s="261"/>
      <c r="P129" s="261"/>
      <c r="Q129" s="258">
        <f t="shared" si="34"/>
        <v>0</v>
      </c>
      <c r="R129" s="262"/>
      <c r="S129" s="263"/>
      <c r="T129" s="263"/>
      <c r="U129" s="252"/>
      <c r="V129" s="253"/>
      <c r="W129" s="240"/>
      <c r="X129" s="240"/>
      <c r="Y129" s="240"/>
      <c r="Z129" s="240">
        <v>1</v>
      </c>
      <c r="AA129" s="240">
        <v>2</v>
      </c>
      <c r="AB129" s="240"/>
      <c r="AC129" s="241"/>
      <c r="AD129" s="240"/>
      <c r="AE129" s="241">
        <f t="shared" si="23"/>
        <v>0</v>
      </c>
      <c r="AF129" s="241">
        <f t="shared" si="24"/>
        <v>0</v>
      </c>
      <c r="AG129" s="241">
        <f t="shared" si="25"/>
        <v>0</v>
      </c>
      <c r="AH129" s="241">
        <f t="shared" si="26"/>
        <v>0</v>
      </c>
      <c r="AJ129" s="254">
        <f t="shared" si="27"/>
        <v>1</v>
      </c>
      <c r="AK129" s="240" t="str">
        <f>IF(ISBLANK(W129),"",1)</f>
        <v/>
      </c>
      <c r="AL129" s="240" t="str">
        <f t="shared" si="36"/>
        <v/>
      </c>
      <c r="AM129" s="240" t="str">
        <f t="shared" si="36"/>
        <v/>
      </c>
      <c r="AN129" s="240">
        <f t="shared" si="36"/>
        <v>1</v>
      </c>
      <c r="AO129" s="240">
        <f t="shared" si="36"/>
        <v>1</v>
      </c>
      <c r="AP129" s="240" t="str">
        <f t="shared" si="36"/>
        <v/>
      </c>
      <c r="AQ129" s="240" t="str">
        <f t="shared" si="36"/>
        <v/>
      </c>
      <c r="AR129" s="240" t="str">
        <f t="shared" si="36"/>
        <v/>
      </c>
    </row>
    <row r="130" spans="1:44" ht="18" customHeight="1" thickTop="1" thickBot="1">
      <c r="A130" s="314"/>
      <c r="B130" s="314"/>
      <c r="C130" s="287" t="s">
        <v>59</v>
      </c>
      <c r="D130" s="258"/>
      <c r="E130" s="288">
        <v>2</v>
      </c>
      <c r="F130" s="260"/>
      <c r="G130" s="261"/>
      <c r="H130" s="258">
        <f t="shared" si="31"/>
        <v>0</v>
      </c>
      <c r="I130" s="261"/>
      <c r="J130" s="261"/>
      <c r="K130" s="258">
        <f t="shared" si="32"/>
        <v>0</v>
      </c>
      <c r="L130" s="261"/>
      <c r="M130" s="261"/>
      <c r="N130" s="258">
        <f t="shared" si="33"/>
        <v>0</v>
      </c>
      <c r="O130" s="261"/>
      <c r="P130" s="261"/>
      <c r="Q130" s="258">
        <f t="shared" si="34"/>
        <v>0</v>
      </c>
      <c r="R130" s="262"/>
      <c r="S130" s="263"/>
      <c r="T130" s="263"/>
      <c r="U130" s="252"/>
      <c r="V130" s="253"/>
      <c r="W130" s="240"/>
      <c r="X130" s="240"/>
      <c r="Y130" s="240"/>
      <c r="Z130" s="240">
        <v>1</v>
      </c>
      <c r="AA130" s="240">
        <v>2</v>
      </c>
      <c r="AB130" s="240"/>
      <c r="AC130" s="241"/>
      <c r="AD130" s="240"/>
      <c r="AE130" s="241">
        <f t="shared" si="23"/>
        <v>0</v>
      </c>
      <c r="AF130" s="241">
        <f t="shared" si="24"/>
        <v>0</v>
      </c>
      <c r="AG130" s="241">
        <f t="shared" si="25"/>
        <v>0</v>
      </c>
      <c r="AH130" s="241">
        <f t="shared" si="26"/>
        <v>0</v>
      </c>
      <c r="AJ130" s="254">
        <f t="shared" si="27"/>
        <v>0</v>
      </c>
      <c r="AK130" s="240" t="str">
        <f t="shared" ref="AK130:AN145" si="42">IF(ISBLANK(W130),"",1)</f>
        <v/>
      </c>
      <c r="AL130" s="240" t="str">
        <f t="shared" si="36"/>
        <v/>
      </c>
      <c r="AM130" s="240" t="str">
        <f t="shared" si="36"/>
        <v/>
      </c>
      <c r="AN130" s="240">
        <f t="shared" si="36"/>
        <v>1</v>
      </c>
      <c r="AO130" s="240">
        <f t="shared" si="36"/>
        <v>1</v>
      </c>
      <c r="AP130" s="240" t="str">
        <f t="shared" si="36"/>
        <v/>
      </c>
      <c r="AQ130" s="240" t="str">
        <f t="shared" si="36"/>
        <v/>
      </c>
      <c r="AR130" s="240" t="str">
        <f t="shared" si="36"/>
        <v/>
      </c>
    </row>
    <row r="131" spans="1:44" ht="18" customHeight="1" thickTop="1" thickBot="1">
      <c r="A131" s="314"/>
      <c r="B131" s="314"/>
      <c r="C131" s="287" t="s">
        <v>60</v>
      </c>
      <c r="D131" s="258"/>
      <c r="E131" s="288">
        <v>2</v>
      </c>
      <c r="F131" s="260"/>
      <c r="G131" s="261"/>
      <c r="H131" s="258">
        <f t="shared" si="31"/>
        <v>0</v>
      </c>
      <c r="I131" s="261"/>
      <c r="J131" s="261"/>
      <c r="K131" s="258">
        <f t="shared" si="32"/>
        <v>0</v>
      </c>
      <c r="L131" s="261"/>
      <c r="M131" s="261"/>
      <c r="N131" s="258">
        <f t="shared" si="33"/>
        <v>0</v>
      </c>
      <c r="O131" s="261"/>
      <c r="P131" s="261"/>
      <c r="Q131" s="258">
        <f t="shared" si="34"/>
        <v>0</v>
      </c>
      <c r="R131" s="262"/>
      <c r="S131" s="263"/>
      <c r="T131" s="263"/>
      <c r="U131" s="252"/>
      <c r="V131" s="253"/>
      <c r="W131" s="240"/>
      <c r="X131" s="240"/>
      <c r="Y131" s="240"/>
      <c r="Z131" s="240">
        <v>1</v>
      </c>
      <c r="AA131" s="240">
        <v>2</v>
      </c>
      <c r="AB131" s="240"/>
      <c r="AC131" s="241"/>
      <c r="AD131" s="240"/>
      <c r="AE131" s="241">
        <f t="shared" si="23"/>
        <v>0</v>
      </c>
      <c r="AF131" s="241">
        <f t="shared" si="24"/>
        <v>0</v>
      </c>
      <c r="AG131" s="241">
        <f t="shared" si="25"/>
        <v>0</v>
      </c>
      <c r="AH131" s="241">
        <f t="shared" si="26"/>
        <v>0</v>
      </c>
      <c r="AJ131" s="254">
        <f t="shared" si="27"/>
        <v>0</v>
      </c>
      <c r="AK131" s="240" t="str">
        <f t="shared" si="42"/>
        <v/>
      </c>
      <c r="AL131" s="240" t="str">
        <f t="shared" si="36"/>
        <v/>
      </c>
      <c r="AM131" s="240" t="str">
        <f t="shared" si="36"/>
        <v/>
      </c>
      <c r="AN131" s="240">
        <f t="shared" si="36"/>
        <v>1</v>
      </c>
      <c r="AO131" s="240">
        <f t="shared" si="36"/>
        <v>1</v>
      </c>
      <c r="AP131" s="240" t="str">
        <f t="shared" si="36"/>
        <v/>
      </c>
      <c r="AQ131" s="240" t="str">
        <f t="shared" si="36"/>
        <v/>
      </c>
      <c r="AR131" s="240" t="str">
        <f t="shared" si="36"/>
        <v/>
      </c>
    </row>
    <row r="132" spans="1:44" ht="18" customHeight="1" thickTop="1" thickBot="1">
      <c r="A132" s="314"/>
      <c r="B132" s="316"/>
      <c r="C132" s="281" t="s">
        <v>61</v>
      </c>
      <c r="D132" s="282"/>
      <c r="E132" s="283">
        <v>2</v>
      </c>
      <c r="F132" s="284"/>
      <c r="G132" s="285"/>
      <c r="H132" s="282">
        <f t="shared" si="31"/>
        <v>0</v>
      </c>
      <c r="I132" s="285"/>
      <c r="J132" s="285"/>
      <c r="K132" s="282">
        <f t="shared" si="32"/>
        <v>0</v>
      </c>
      <c r="L132" s="285"/>
      <c r="M132" s="285"/>
      <c r="N132" s="282">
        <f t="shared" si="33"/>
        <v>0</v>
      </c>
      <c r="O132" s="285"/>
      <c r="P132" s="285"/>
      <c r="Q132" s="282">
        <f t="shared" si="34"/>
        <v>0</v>
      </c>
      <c r="R132" s="286"/>
      <c r="S132" s="263"/>
      <c r="T132" s="263"/>
      <c r="U132" s="252"/>
      <c r="V132" s="253"/>
      <c r="W132" s="240"/>
      <c r="X132" s="240"/>
      <c r="Y132" s="240"/>
      <c r="Z132" s="240">
        <v>1</v>
      </c>
      <c r="AA132" s="240">
        <v>2</v>
      </c>
      <c r="AB132" s="240"/>
      <c r="AC132" s="241"/>
      <c r="AD132" s="240"/>
      <c r="AE132" s="241">
        <f t="shared" si="23"/>
        <v>0</v>
      </c>
      <c r="AF132" s="241">
        <f t="shared" si="24"/>
        <v>0</v>
      </c>
      <c r="AG132" s="241">
        <f t="shared" si="25"/>
        <v>0</v>
      </c>
      <c r="AH132" s="241">
        <f t="shared" si="26"/>
        <v>0</v>
      </c>
      <c r="AJ132" s="254">
        <f t="shared" si="27"/>
        <v>0</v>
      </c>
      <c r="AK132" s="240" t="str">
        <f t="shared" si="42"/>
        <v/>
      </c>
      <c r="AL132" s="240" t="str">
        <f t="shared" si="36"/>
        <v/>
      </c>
      <c r="AM132" s="240" t="str">
        <f t="shared" si="36"/>
        <v/>
      </c>
      <c r="AN132" s="240">
        <f t="shared" si="36"/>
        <v>1</v>
      </c>
      <c r="AO132" s="240">
        <f t="shared" si="36"/>
        <v>1</v>
      </c>
      <c r="AP132" s="240" t="str">
        <f t="shared" si="36"/>
        <v/>
      </c>
      <c r="AQ132" s="240" t="str">
        <f t="shared" si="36"/>
        <v/>
      </c>
      <c r="AR132" s="240" t="str">
        <f t="shared" si="36"/>
        <v/>
      </c>
    </row>
    <row r="133" spans="1:44" ht="18" customHeight="1" thickTop="1" thickBot="1">
      <c r="A133" s="314"/>
      <c r="B133" s="216" t="s">
        <v>102</v>
      </c>
      <c r="C133" s="287" t="s">
        <v>62</v>
      </c>
      <c r="D133" s="258" t="s">
        <v>4</v>
      </c>
      <c r="E133" s="288">
        <v>2</v>
      </c>
      <c r="F133" s="260"/>
      <c r="G133" s="261"/>
      <c r="H133" s="258">
        <f t="shared" si="31"/>
        <v>0</v>
      </c>
      <c r="I133" s="261"/>
      <c r="J133" s="261"/>
      <c r="K133" s="258">
        <f t="shared" si="32"/>
        <v>0</v>
      </c>
      <c r="L133" s="261"/>
      <c r="M133" s="261"/>
      <c r="N133" s="258">
        <f t="shared" si="33"/>
        <v>0</v>
      </c>
      <c r="O133" s="261"/>
      <c r="P133" s="261"/>
      <c r="Q133" s="258">
        <f t="shared" si="34"/>
        <v>0</v>
      </c>
      <c r="R133" s="289"/>
      <c r="S133" s="263"/>
      <c r="T133" s="263"/>
      <c r="U133" s="252"/>
      <c r="V133" s="253"/>
      <c r="W133" s="240"/>
      <c r="X133" s="240">
        <v>1</v>
      </c>
      <c r="Y133" s="240"/>
      <c r="Z133" s="240">
        <v>1</v>
      </c>
      <c r="AA133" s="240">
        <v>2</v>
      </c>
      <c r="AB133" s="240">
        <v>2</v>
      </c>
      <c r="AC133" s="241">
        <v>2</v>
      </c>
      <c r="AD133" s="240">
        <v>2</v>
      </c>
      <c r="AE133" s="241">
        <f t="shared" si="23"/>
        <v>0</v>
      </c>
      <c r="AF133" s="241">
        <f t="shared" si="24"/>
        <v>0</v>
      </c>
      <c r="AG133" s="241">
        <f t="shared" si="25"/>
        <v>0</v>
      </c>
      <c r="AH133" s="241">
        <f t="shared" si="26"/>
        <v>0</v>
      </c>
      <c r="AJ133" s="254">
        <f t="shared" si="27"/>
        <v>1</v>
      </c>
      <c r="AK133" s="240" t="str">
        <f t="shared" si="42"/>
        <v/>
      </c>
      <c r="AL133" s="240">
        <f t="shared" si="36"/>
        <v>1</v>
      </c>
      <c r="AM133" s="240" t="str">
        <f t="shared" si="36"/>
        <v/>
      </c>
      <c r="AN133" s="240">
        <f t="shared" si="36"/>
        <v>1</v>
      </c>
      <c r="AO133" s="240">
        <f t="shared" si="36"/>
        <v>1</v>
      </c>
      <c r="AP133" s="240">
        <f t="shared" si="36"/>
        <v>1</v>
      </c>
      <c r="AQ133" s="240">
        <f t="shared" si="36"/>
        <v>1</v>
      </c>
      <c r="AR133" s="240">
        <f t="shared" si="36"/>
        <v>1</v>
      </c>
    </row>
    <row r="134" spans="1:44" ht="18" customHeight="1" thickTop="1" thickBot="1">
      <c r="A134" s="314"/>
      <c r="B134" s="317"/>
      <c r="C134" s="276" t="s">
        <v>179</v>
      </c>
      <c r="D134" s="258" t="s">
        <v>4</v>
      </c>
      <c r="E134" s="278">
        <v>3</v>
      </c>
      <c r="F134" s="279"/>
      <c r="G134" s="280"/>
      <c r="H134" s="258">
        <f t="shared" si="31"/>
        <v>0</v>
      </c>
      <c r="I134" s="280"/>
      <c r="J134" s="280"/>
      <c r="K134" s="258">
        <f t="shared" si="32"/>
        <v>0</v>
      </c>
      <c r="L134" s="280"/>
      <c r="M134" s="280"/>
      <c r="N134" s="258">
        <f t="shared" si="33"/>
        <v>0</v>
      </c>
      <c r="O134" s="280"/>
      <c r="P134" s="280"/>
      <c r="Q134" s="258">
        <f>O134+P134+N134</f>
        <v>0</v>
      </c>
      <c r="R134" s="262"/>
      <c r="S134" s="263"/>
      <c r="T134" s="263"/>
      <c r="U134" s="252"/>
      <c r="V134" s="253"/>
      <c r="W134" s="240"/>
      <c r="X134" s="240">
        <v>1</v>
      </c>
      <c r="Y134" s="240"/>
      <c r="Z134" s="240">
        <v>1</v>
      </c>
      <c r="AA134" s="240">
        <v>2</v>
      </c>
      <c r="AB134" s="240">
        <v>2</v>
      </c>
      <c r="AC134" s="241">
        <v>2</v>
      </c>
      <c r="AD134" s="240">
        <v>2</v>
      </c>
      <c r="AE134" s="241">
        <f t="shared" si="23"/>
        <v>0</v>
      </c>
      <c r="AF134" s="241">
        <f t="shared" si="24"/>
        <v>0</v>
      </c>
      <c r="AG134" s="241">
        <f t="shared" si="25"/>
        <v>0</v>
      </c>
      <c r="AH134" s="241">
        <f t="shared" si="26"/>
        <v>0</v>
      </c>
      <c r="AJ134" s="254">
        <f t="shared" si="27"/>
        <v>1</v>
      </c>
      <c r="AK134" s="240" t="str">
        <f t="shared" si="42"/>
        <v/>
      </c>
      <c r="AL134" s="240">
        <f t="shared" si="36"/>
        <v>1</v>
      </c>
      <c r="AM134" s="240" t="str">
        <f t="shared" si="36"/>
        <v/>
      </c>
      <c r="AN134" s="240">
        <f t="shared" si="36"/>
        <v>1</v>
      </c>
      <c r="AO134" s="240">
        <f t="shared" si="36"/>
        <v>1</v>
      </c>
      <c r="AP134" s="240">
        <f t="shared" si="36"/>
        <v>1</v>
      </c>
      <c r="AQ134" s="240">
        <f t="shared" si="36"/>
        <v>1</v>
      </c>
      <c r="AR134" s="240">
        <f t="shared" si="36"/>
        <v>1</v>
      </c>
    </row>
    <row r="135" spans="1:44" ht="18" customHeight="1" thickTop="1" thickBot="1">
      <c r="A135" s="316"/>
      <c r="B135" s="318"/>
      <c r="C135" s="319" t="s">
        <v>180</v>
      </c>
      <c r="D135" s="265" t="s">
        <v>4</v>
      </c>
      <c r="E135" s="253">
        <v>3</v>
      </c>
      <c r="F135" s="267"/>
      <c r="G135" s="268"/>
      <c r="H135" s="265">
        <f t="shared" si="31"/>
        <v>0</v>
      </c>
      <c r="I135" s="268"/>
      <c r="J135" s="268"/>
      <c r="K135" s="265">
        <f t="shared" si="32"/>
        <v>0</v>
      </c>
      <c r="L135" s="268"/>
      <c r="M135" s="268"/>
      <c r="N135" s="265">
        <f t="shared" si="33"/>
        <v>0</v>
      </c>
      <c r="O135" s="268"/>
      <c r="P135" s="268"/>
      <c r="Q135" s="265">
        <f t="shared" si="34"/>
        <v>0</v>
      </c>
      <c r="R135" s="269"/>
      <c r="S135" s="263"/>
      <c r="T135" s="270"/>
      <c r="U135" s="252"/>
      <c r="V135" s="253"/>
      <c r="W135" s="240"/>
      <c r="X135" s="240">
        <v>1</v>
      </c>
      <c r="Y135" s="240"/>
      <c r="Z135" s="240">
        <v>1</v>
      </c>
      <c r="AA135" s="240">
        <v>2</v>
      </c>
      <c r="AB135" s="240">
        <v>2</v>
      </c>
      <c r="AC135" s="241">
        <v>2</v>
      </c>
      <c r="AD135" s="240">
        <v>2</v>
      </c>
      <c r="AE135" s="241">
        <f t="shared" si="23"/>
        <v>0</v>
      </c>
      <c r="AF135" s="241">
        <f t="shared" si="24"/>
        <v>0</v>
      </c>
      <c r="AG135" s="241">
        <f t="shared" si="25"/>
        <v>0</v>
      </c>
      <c r="AH135" s="241">
        <f t="shared" si="26"/>
        <v>0</v>
      </c>
      <c r="AJ135" s="254">
        <f t="shared" si="27"/>
        <v>1</v>
      </c>
      <c r="AK135" s="240" t="str">
        <f t="shared" si="42"/>
        <v/>
      </c>
      <c r="AL135" s="240">
        <f t="shared" si="36"/>
        <v>1</v>
      </c>
      <c r="AM135" s="240" t="str">
        <f t="shared" si="36"/>
        <v/>
      </c>
      <c r="AN135" s="240">
        <f t="shared" si="36"/>
        <v>1</v>
      </c>
      <c r="AO135" s="240">
        <f t="shared" ref="AO135:AR147" si="43">IF(ISBLANK(AA135),"",1)</f>
        <v>1</v>
      </c>
      <c r="AP135" s="240">
        <f t="shared" si="43"/>
        <v>1</v>
      </c>
      <c r="AQ135" s="240">
        <f t="shared" si="43"/>
        <v>1</v>
      </c>
      <c r="AR135" s="240">
        <f t="shared" si="43"/>
        <v>1</v>
      </c>
    </row>
    <row r="136" spans="1:44" ht="18" customHeight="1" thickTop="1" thickBot="1">
      <c r="A136" s="320" t="s">
        <v>79</v>
      </c>
      <c r="B136" s="321"/>
      <c r="C136" s="322"/>
      <c r="D136" s="246"/>
      <c r="E136" s="247"/>
      <c r="F136" s="248"/>
      <c r="G136" s="249"/>
      <c r="H136" s="246">
        <f t="shared" si="31"/>
        <v>0</v>
      </c>
      <c r="I136" s="249"/>
      <c r="J136" s="249"/>
      <c r="K136" s="246">
        <f t="shared" si="32"/>
        <v>0</v>
      </c>
      <c r="L136" s="249"/>
      <c r="M136" s="249"/>
      <c r="N136" s="246">
        <f t="shared" si="33"/>
        <v>0</v>
      </c>
      <c r="O136" s="249"/>
      <c r="P136" s="249"/>
      <c r="Q136" s="246">
        <f t="shared" si="34"/>
        <v>0</v>
      </c>
      <c r="R136" s="273"/>
      <c r="S136" s="263"/>
      <c r="T136" s="323"/>
      <c r="U136" s="253"/>
      <c r="V136" s="253"/>
      <c r="W136" s="240"/>
      <c r="X136" s="240"/>
      <c r="Y136" s="240"/>
      <c r="Z136" s="240"/>
      <c r="AA136" s="240"/>
      <c r="AB136" s="240"/>
      <c r="AC136" s="241"/>
      <c r="AD136" s="240"/>
      <c r="AE136" s="241">
        <f t="shared" si="23"/>
        <v>0</v>
      </c>
      <c r="AF136" s="241">
        <f t="shared" si="24"/>
        <v>0</v>
      </c>
      <c r="AG136" s="241">
        <f t="shared" si="25"/>
        <v>0</v>
      </c>
      <c r="AH136" s="241">
        <f t="shared" si="26"/>
        <v>0</v>
      </c>
      <c r="AJ136" s="254">
        <f t="shared" si="27"/>
        <v>0</v>
      </c>
      <c r="AK136" s="240" t="str">
        <f t="shared" si="42"/>
        <v/>
      </c>
      <c r="AL136" s="240" t="str">
        <f t="shared" si="42"/>
        <v/>
      </c>
      <c r="AM136" s="240" t="str">
        <f t="shared" si="42"/>
        <v/>
      </c>
      <c r="AN136" s="240" t="str">
        <f t="shared" si="42"/>
        <v/>
      </c>
      <c r="AO136" s="240" t="str">
        <f t="shared" si="43"/>
        <v/>
      </c>
      <c r="AP136" s="240" t="str">
        <f t="shared" si="43"/>
        <v/>
      </c>
      <c r="AQ136" s="240" t="str">
        <f t="shared" si="43"/>
        <v/>
      </c>
      <c r="AR136" s="240" t="str">
        <f t="shared" si="43"/>
        <v/>
      </c>
    </row>
    <row r="137" spans="1:44" ht="18" customHeight="1" thickBot="1">
      <c r="A137" s="324"/>
      <c r="B137" s="325"/>
      <c r="C137" s="326"/>
      <c r="D137" s="258"/>
      <c r="E137" s="259"/>
      <c r="F137" s="260"/>
      <c r="G137" s="261"/>
      <c r="H137" s="277">
        <f t="shared" si="31"/>
        <v>0</v>
      </c>
      <c r="I137" s="261"/>
      <c r="J137" s="261"/>
      <c r="K137" s="277">
        <f t="shared" si="32"/>
        <v>0</v>
      </c>
      <c r="L137" s="261"/>
      <c r="M137" s="261"/>
      <c r="N137" s="258">
        <f t="shared" si="33"/>
        <v>0</v>
      </c>
      <c r="O137" s="261"/>
      <c r="P137" s="261"/>
      <c r="Q137" s="277">
        <f t="shared" si="34"/>
        <v>0</v>
      </c>
      <c r="R137" s="262"/>
      <c r="S137" s="263"/>
      <c r="T137" s="323"/>
      <c r="U137" s="253"/>
      <c r="V137" s="253"/>
      <c r="W137" s="240"/>
      <c r="X137" s="240"/>
      <c r="Y137" s="240"/>
      <c r="Z137" s="240"/>
      <c r="AA137" s="240"/>
      <c r="AB137" s="240"/>
      <c r="AC137" s="241"/>
      <c r="AD137" s="240"/>
      <c r="AE137" s="241">
        <f t="shared" ref="AE137:AE147" si="44">IF(ISBLANK(R137),0,IFERROR(VLOOKUP(R137,$W$150:$X$155,2,FALSE),0))*H137</f>
        <v>0</v>
      </c>
      <c r="AF137" s="241">
        <f t="shared" ref="AF137:AF147" si="45">IF(ISBLANK(R137),0,IFERROR(VLOOKUP(R137,$W$150:$X$155,2,FALSE),0))*K137</f>
        <v>0</v>
      </c>
      <c r="AG137" s="241">
        <f t="shared" ref="AG137:AG147" si="46">IF(ISBLANK(R137),0,IFERROR(VLOOKUP(R137,$W$150:$X$155,2,FALSE),0))*N137</f>
        <v>0</v>
      </c>
      <c r="AH137" s="241">
        <f t="shared" ref="AH137:AH147" si="47">IF(ISBLANK(R137),0,IFERROR(VLOOKUP(R137,$W$150:$X$155,2,FALSE),0))*Q137</f>
        <v>0</v>
      </c>
      <c r="AJ137" s="254">
        <f t="shared" ref="AJ137:AJ147" si="48">IF(OR(D137="○",D137="△1",D137="△2",D137="△3"),1,0)</f>
        <v>0</v>
      </c>
      <c r="AK137" s="240" t="str">
        <f t="shared" si="42"/>
        <v/>
      </c>
      <c r="AL137" s="240" t="str">
        <f t="shared" si="42"/>
        <v/>
      </c>
      <c r="AM137" s="240" t="str">
        <f t="shared" si="42"/>
        <v/>
      </c>
      <c r="AN137" s="240" t="str">
        <f t="shared" si="42"/>
        <v/>
      </c>
      <c r="AO137" s="240" t="str">
        <f t="shared" si="43"/>
        <v/>
      </c>
      <c r="AP137" s="240" t="str">
        <f t="shared" si="43"/>
        <v/>
      </c>
      <c r="AQ137" s="240" t="str">
        <f t="shared" si="43"/>
        <v/>
      </c>
      <c r="AR137" s="240" t="str">
        <f t="shared" si="43"/>
        <v/>
      </c>
    </row>
    <row r="138" spans="1:44" ht="18" customHeight="1" thickBot="1">
      <c r="A138" s="324"/>
      <c r="B138" s="325"/>
      <c r="C138" s="326"/>
      <c r="D138" s="258"/>
      <c r="E138" s="259"/>
      <c r="F138" s="260"/>
      <c r="G138" s="261"/>
      <c r="H138" s="277">
        <f t="shared" si="31"/>
        <v>0</v>
      </c>
      <c r="I138" s="261"/>
      <c r="J138" s="261"/>
      <c r="K138" s="277">
        <f t="shared" si="32"/>
        <v>0</v>
      </c>
      <c r="L138" s="261"/>
      <c r="M138" s="261"/>
      <c r="N138" s="258">
        <f t="shared" si="33"/>
        <v>0</v>
      </c>
      <c r="O138" s="261"/>
      <c r="P138" s="261"/>
      <c r="Q138" s="277">
        <f t="shared" si="34"/>
        <v>0</v>
      </c>
      <c r="R138" s="262"/>
      <c r="S138" s="263"/>
      <c r="T138" s="323"/>
      <c r="U138" s="253"/>
      <c r="V138" s="253"/>
      <c r="W138" s="240"/>
      <c r="X138" s="240"/>
      <c r="Y138" s="240"/>
      <c r="Z138" s="240"/>
      <c r="AA138" s="240"/>
      <c r="AB138" s="240"/>
      <c r="AC138" s="241"/>
      <c r="AD138" s="240"/>
      <c r="AE138" s="241">
        <f t="shared" si="44"/>
        <v>0</v>
      </c>
      <c r="AF138" s="241">
        <f t="shared" si="45"/>
        <v>0</v>
      </c>
      <c r="AG138" s="241">
        <f t="shared" si="46"/>
        <v>0</v>
      </c>
      <c r="AH138" s="241">
        <f t="shared" si="47"/>
        <v>0</v>
      </c>
      <c r="AJ138" s="254">
        <f t="shared" si="48"/>
        <v>0</v>
      </c>
      <c r="AK138" s="240" t="str">
        <f t="shared" si="42"/>
        <v/>
      </c>
      <c r="AL138" s="240" t="str">
        <f t="shared" si="42"/>
        <v/>
      </c>
      <c r="AM138" s="240" t="str">
        <f t="shared" si="42"/>
        <v/>
      </c>
      <c r="AN138" s="240" t="str">
        <f t="shared" si="42"/>
        <v/>
      </c>
      <c r="AO138" s="240" t="str">
        <f t="shared" si="43"/>
        <v/>
      </c>
      <c r="AP138" s="240" t="str">
        <f t="shared" si="43"/>
        <v/>
      </c>
      <c r="AQ138" s="240" t="str">
        <f t="shared" si="43"/>
        <v/>
      </c>
      <c r="AR138" s="240" t="str">
        <f t="shared" si="43"/>
        <v/>
      </c>
    </row>
    <row r="139" spans="1:44" ht="18" customHeight="1" thickBot="1">
      <c r="A139" s="324"/>
      <c r="B139" s="325"/>
      <c r="C139" s="326"/>
      <c r="D139" s="258"/>
      <c r="E139" s="259"/>
      <c r="F139" s="260"/>
      <c r="G139" s="261"/>
      <c r="H139" s="277">
        <f t="shared" si="31"/>
        <v>0</v>
      </c>
      <c r="I139" s="261"/>
      <c r="J139" s="261"/>
      <c r="K139" s="277">
        <f t="shared" si="32"/>
        <v>0</v>
      </c>
      <c r="L139" s="261"/>
      <c r="M139" s="261"/>
      <c r="N139" s="258">
        <f t="shared" si="33"/>
        <v>0</v>
      </c>
      <c r="O139" s="261"/>
      <c r="P139" s="261"/>
      <c r="Q139" s="277">
        <f t="shared" si="34"/>
        <v>0</v>
      </c>
      <c r="R139" s="262"/>
      <c r="S139" s="263"/>
      <c r="T139" s="323"/>
      <c r="U139" s="253"/>
      <c r="V139" s="253"/>
      <c r="W139" s="240"/>
      <c r="X139" s="240"/>
      <c r="Y139" s="240"/>
      <c r="Z139" s="240"/>
      <c r="AA139" s="240"/>
      <c r="AB139" s="240"/>
      <c r="AC139" s="241"/>
      <c r="AD139" s="240"/>
      <c r="AE139" s="241">
        <f t="shared" si="44"/>
        <v>0</v>
      </c>
      <c r="AF139" s="241">
        <f t="shared" si="45"/>
        <v>0</v>
      </c>
      <c r="AG139" s="241">
        <f t="shared" si="46"/>
        <v>0</v>
      </c>
      <c r="AH139" s="241">
        <f t="shared" si="47"/>
        <v>0</v>
      </c>
      <c r="AJ139" s="254">
        <f t="shared" si="48"/>
        <v>0</v>
      </c>
      <c r="AK139" s="240" t="str">
        <f>IF(ISBLANK(W139),"",1)</f>
        <v/>
      </c>
      <c r="AL139" s="240" t="str">
        <f t="shared" si="42"/>
        <v/>
      </c>
      <c r="AM139" s="240" t="str">
        <f t="shared" si="42"/>
        <v/>
      </c>
      <c r="AN139" s="240" t="str">
        <f t="shared" si="42"/>
        <v/>
      </c>
      <c r="AO139" s="240" t="str">
        <f t="shared" si="43"/>
        <v/>
      </c>
      <c r="AP139" s="240" t="str">
        <f t="shared" si="43"/>
        <v/>
      </c>
      <c r="AQ139" s="240" t="str">
        <f t="shared" si="43"/>
        <v/>
      </c>
      <c r="AR139" s="240" t="str">
        <f t="shared" si="43"/>
        <v/>
      </c>
    </row>
    <row r="140" spans="1:44" ht="18" customHeight="1" thickBot="1">
      <c r="A140" s="324"/>
      <c r="B140" s="325"/>
      <c r="C140" s="326"/>
      <c r="D140" s="258"/>
      <c r="E140" s="259"/>
      <c r="F140" s="260"/>
      <c r="G140" s="261"/>
      <c r="H140" s="277">
        <f t="shared" si="31"/>
        <v>0</v>
      </c>
      <c r="I140" s="261"/>
      <c r="J140" s="261"/>
      <c r="K140" s="277">
        <f t="shared" si="32"/>
        <v>0</v>
      </c>
      <c r="L140" s="261"/>
      <c r="M140" s="261"/>
      <c r="N140" s="258">
        <f t="shared" si="33"/>
        <v>0</v>
      </c>
      <c r="O140" s="261"/>
      <c r="P140" s="261"/>
      <c r="Q140" s="277">
        <f t="shared" si="34"/>
        <v>0</v>
      </c>
      <c r="R140" s="262"/>
      <c r="S140" s="263"/>
      <c r="T140" s="323"/>
      <c r="U140" s="253"/>
      <c r="V140" s="253"/>
      <c r="W140" s="240"/>
      <c r="X140" s="240"/>
      <c r="Y140" s="240"/>
      <c r="Z140" s="240"/>
      <c r="AA140" s="240"/>
      <c r="AB140" s="240"/>
      <c r="AC140" s="241"/>
      <c r="AD140" s="240"/>
      <c r="AE140" s="241">
        <f t="shared" si="44"/>
        <v>0</v>
      </c>
      <c r="AF140" s="241">
        <f t="shared" si="45"/>
        <v>0</v>
      </c>
      <c r="AG140" s="241">
        <f t="shared" si="46"/>
        <v>0</v>
      </c>
      <c r="AH140" s="241">
        <f t="shared" si="47"/>
        <v>0</v>
      </c>
      <c r="AJ140" s="254">
        <f t="shared" si="48"/>
        <v>0</v>
      </c>
      <c r="AK140" s="240" t="str">
        <f t="shared" ref="AK140:AK141" si="49">IF(ISBLANK(W140),"",1)</f>
        <v/>
      </c>
      <c r="AL140" s="240" t="str">
        <f t="shared" si="42"/>
        <v/>
      </c>
      <c r="AM140" s="240" t="str">
        <f t="shared" si="42"/>
        <v/>
      </c>
      <c r="AN140" s="240" t="str">
        <f t="shared" si="42"/>
        <v/>
      </c>
      <c r="AO140" s="240" t="str">
        <f t="shared" si="43"/>
        <v/>
      </c>
      <c r="AP140" s="240" t="str">
        <f t="shared" si="43"/>
        <v/>
      </c>
      <c r="AQ140" s="240" t="str">
        <f t="shared" si="43"/>
        <v/>
      </c>
      <c r="AR140" s="240" t="str">
        <f t="shared" si="43"/>
        <v/>
      </c>
    </row>
    <row r="141" spans="1:44" ht="18" customHeight="1" thickBot="1">
      <c r="A141" s="324"/>
      <c r="B141" s="325"/>
      <c r="C141" s="326"/>
      <c r="D141" s="258"/>
      <c r="E141" s="259"/>
      <c r="F141" s="260"/>
      <c r="G141" s="261"/>
      <c r="H141" s="277">
        <f t="shared" si="31"/>
        <v>0</v>
      </c>
      <c r="I141" s="261"/>
      <c r="J141" s="261"/>
      <c r="K141" s="277">
        <f t="shared" si="32"/>
        <v>0</v>
      </c>
      <c r="L141" s="261"/>
      <c r="M141" s="261"/>
      <c r="N141" s="258">
        <f t="shared" si="33"/>
        <v>0</v>
      </c>
      <c r="O141" s="261"/>
      <c r="P141" s="261"/>
      <c r="Q141" s="277">
        <f t="shared" si="34"/>
        <v>0</v>
      </c>
      <c r="R141" s="262"/>
      <c r="S141" s="263"/>
      <c r="T141" s="323"/>
      <c r="U141" s="253"/>
      <c r="V141" s="253"/>
      <c r="W141" s="240"/>
      <c r="X141" s="240"/>
      <c r="Y141" s="240"/>
      <c r="Z141" s="240"/>
      <c r="AA141" s="240"/>
      <c r="AB141" s="240"/>
      <c r="AC141" s="241"/>
      <c r="AD141" s="240"/>
      <c r="AE141" s="241">
        <f t="shared" si="44"/>
        <v>0</v>
      </c>
      <c r="AF141" s="241">
        <f t="shared" si="45"/>
        <v>0</v>
      </c>
      <c r="AG141" s="241">
        <f t="shared" si="46"/>
        <v>0</v>
      </c>
      <c r="AH141" s="241">
        <f t="shared" si="47"/>
        <v>0</v>
      </c>
      <c r="AJ141" s="254">
        <f t="shared" si="48"/>
        <v>0</v>
      </c>
      <c r="AK141" s="240" t="str">
        <f t="shared" si="49"/>
        <v/>
      </c>
      <c r="AL141" s="240" t="str">
        <f t="shared" si="42"/>
        <v/>
      </c>
      <c r="AM141" s="240" t="str">
        <f t="shared" si="42"/>
        <v/>
      </c>
      <c r="AN141" s="240" t="str">
        <f t="shared" si="42"/>
        <v/>
      </c>
      <c r="AO141" s="240" t="str">
        <f t="shared" si="43"/>
        <v/>
      </c>
      <c r="AP141" s="240" t="str">
        <f t="shared" si="43"/>
        <v/>
      </c>
      <c r="AQ141" s="240" t="str">
        <f t="shared" si="43"/>
        <v/>
      </c>
      <c r="AR141" s="240" t="str">
        <f t="shared" si="43"/>
        <v/>
      </c>
    </row>
    <row r="142" spans="1:44" ht="18" customHeight="1" thickBot="1">
      <c r="A142" s="327"/>
      <c r="B142" s="328"/>
      <c r="C142" s="329"/>
      <c r="D142" s="277"/>
      <c r="E142" s="330"/>
      <c r="F142" s="279"/>
      <c r="G142" s="280"/>
      <c r="H142" s="277">
        <f t="shared" si="31"/>
        <v>0</v>
      </c>
      <c r="I142" s="280"/>
      <c r="J142" s="280"/>
      <c r="K142" s="277">
        <f t="shared" si="32"/>
        <v>0</v>
      </c>
      <c r="L142" s="280"/>
      <c r="M142" s="280"/>
      <c r="N142" s="258">
        <f t="shared" si="33"/>
        <v>0</v>
      </c>
      <c r="O142" s="280"/>
      <c r="P142" s="280"/>
      <c r="Q142" s="277">
        <f t="shared" si="34"/>
        <v>0</v>
      </c>
      <c r="R142" s="262"/>
      <c r="S142" s="263"/>
      <c r="T142" s="323"/>
      <c r="U142" s="253"/>
      <c r="V142" s="253"/>
      <c r="W142" s="240"/>
      <c r="X142" s="240"/>
      <c r="Y142" s="240"/>
      <c r="Z142" s="240"/>
      <c r="AA142" s="240"/>
      <c r="AB142" s="240"/>
      <c r="AC142" s="241"/>
      <c r="AD142" s="240"/>
      <c r="AE142" s="241">
        <f t="shared" si="44"/>
        <v>0</v>
      </c>
      <c r="AF142" s="241">
        <f t="shared" si="45"/>
        <v>0</v>
      </c>
      <c r="AG142" s="241">
        <f t="shared" si="46"/>
        <v>0</v>
      </c>
      <c r="AH142" s="241">
        <f t="shared" si="47"/>
        <v>0</v>
      </c>
      <c r="AJ142" s="254">
        <f t="shared" si="48"/>
        <v>0</v>
      </c>
      <c r="AK142" s="240" t="str">
        <f>IF(ISBLANK(W142),"",1)</f>
        <v/>
      </c>
      <c r="AL142" s="240" t="str">
        <f t="shared" si="42"/>
        <v/>
      </c>
      <c r="AM142" s="240" t="str">
        <f t="shared" si="42"/>
        <v/>
      </c>
      <c r="AN142" s="240" t="str">
        <f t="shared" si="42"/>
        <v/>
      </c>
      <c r="AO142" s="240" t="str">
        <f t="shared" si="43"/>
        <v/>
      </c>
      <c r="AP142" s="240" t="str">
        <f t="shared" si="43"/>
        <v/>
      </c>
      <c r="AQ142" s="240" t="str">
        <f t="shared" si="43"/>
        <v/>
      </c>
      <c r="AR142" s="240" t="str">
        <f t="shared" si="43"/>
        <v/>
      </c>
    </row>
    <row r="143" spans="1:44" ht="18" customHeight="1" thickBot="1">
      <c r="A143" s="327"/>
      <c r="B143" s="328"/>
      <c r="C143" s="329"/>
      <c r="D143" s="277"/>
      <c r="E143" s="330"/>
      <c r="F143" s="279"/>
      <c r="G143" s="280"/>
      <c r="H143" s="277">
        <f t="shared" si="31"/>
        <v>0</v>
      </c>
      <c r="I143" s="280"/>
      <c r="J143" s="280"/>
      <c r="K143" s="277">
        <f t="shared" si="32"/>
        <v>0</v>
      </c>
      <c r="L143" s="280"/>
      <c r="M143" s="280"/>
      <c r="N143" s="258">
        <f t="shared" si="33"/>
        <v>0</v>
      </c>
      <c r="O143" s="280"/>
      <c r="P143" s="280"/>
      <c r="Q143" s="277">
        <f t="shared" si="34"/>
        <v>0</v>
      </c>
      <c r="R143" s="262"/>
      <c r="S143" s="263"/>
      <c r="T143" s="323"/>
      <c r="U143" s="253"/>
      <c r="V143" s="253"/>
      <c r="W143" s="240"/>
      <c r="X143" s="240"/>
      <c r="Y143" s="240"/>
      <c r="Z143" s="240"/>
      <c r="AA143" s="240"/>
      <c r="AB143" s="240"/>
      <c r="AC143" s="241"/>
      <c r="AD143" s="240"/>
      <c r="AE143" s="241">
        <f t="shared" si="44"/>
        <v>0</v>
      </c>
      <c r="AF143" s="241">
        <f t="shared" si="45"/>
        <v>0</v>
      </c>
      <c r="AG143" s="241">
        <f t="shared" si="46"/>
        <v>0</v>
      </c>
      <c r="AH143" s="241">
        <f t="shared" si="47"/>
        <v>0</v>
      </c>
      <c r="AJ143" s="254">
        <f t="shared" si="48"/>
        <v>0</v>
      </c>
      <c r="AK143" s="240" t="str">
        <f t="shared" ref="AK143:AN147" si="50">IF(ISBLANK(W143),"",1)</f>
        <v/>
      </c>
      <c r="AL143" s="240" t="str">
        <f t="shared" si="42"/>
        <v/>
      </c>
      <c r="AM143" s="240" t="str">
        <f t="shared" si="42"/>
        <v/>
      </c>
      <c r="AN143" s="240" t="str">
        <f t="shared" si="42"/>
        <v/>
      </c>
      <c r="AO143" s="240" t="str">
        <f t="shared" si="43"/>
        <v/>
      </c>
      <c r="AP143" s="240" t="str">
        <f t="shared" si="43"/>
        <v/>
      </c>
      <c r="AQ143" s="240" t="str">
        <f t="shared" si="43"/>
        <v/>
      </c>
      <c r="AR143" s="240" t="str">
        <f t="shared" si="43"/>
        <v/>
      </c>
    </row>
    <row r="144" spans="1:44" ht="18" customHeight="1" thickBot="1">
      <c r="A144" s="327"/>
      <c r="B144" s="328"/>
      <c r="C144" s="329"/>
      <c r="D144" s="277"/>
      <c r="E144" s="330"/>
      <c r="F144" s="279"/>
      <c r="G144" s="280"/>
      <c r="H144" s="277">
        <f t="shared" si="31"/>
        <v>0</v>
      </c>
      <c r="I144" s="280"/>
      <c r="J144" s="280"/>
      <c r="K144" s="277">
        <f t="shared" si="32"/>
        <v>0</v>
      </c>
      <c r="L144" s="280"/>
      <c r="M144" s="280"/>
      <c r="N144" s="258">
        <f t="shared" si="33"/>
        <v>0</v>
      </c>
      <c r="O144" s="280"/>
      <c r="P144" s="280"/>
      <c r="Q144" s="277">
        <f t="shared" si="34"/>
        <v>0</v>
      </c>
      <c r="R144" s="262"/>
      <c r="S144" s="263"/>
      <c r="T144" s="323"/>
      <c r="U144" s="253"/>
      <c r="V144" s="253"/>
      <c r="W144" s="240"/>
      <c r="X144" s="240"/>
      <c r="Y144" s="240"/>
      <c r="Z144" s="240"/>
      <c r="AA144" s="240"/>
      <c r="AB144" s="240"/>
      <c r="AC144" s="241"/>
      <c r="AD144" s="240"/>
      <c r="AE144" s="241">
        <f t="shared" si="44"/>
        <v>0</v>
      </c>
      <c r="AF144" s="241">
        <f t="shared" si="45"/>
        <v>0</v>
      </c>
      <c r="AG144" s="241">
        <f t="shared" si="46"/>
        <v>0</v>
      </c>
      <c r="AH144" s="241">
        <f t="shared" si="47"/>
        <v>0</v>
      </c>
      <c r="AJ144" s="254">
        <f t="shared" si="48"/>
        <v>0</v>
      </c>
      <c r="AK144" s="240" t="str">
        <f t="shared" si="50"/>
        <v/>
      </c>
      <c r="AL144" s="240" t="str">
        <f t="shared" si="42"/>
        <v/>
      </c>
      <c r="AM144" s="240" t="str">
        <f t="shared" si="42"/>
        <v/>
      </c>
      <c r="AN144" s="240" t="str">
        <f t="shared" si="42"/>
        <v/>
      </c>
      <c r="AO144" s="240" t="str">
        <f t="shared" si="43"/>
        <v/>
      </c>
      <c r="AP144" s="240" t="str">
        <f t="shared" si="43"/>
        <v/>
      </c>
      <c r="AQ144" s="240" t="str">
        <f t="shared" si="43"/>
        <v/>
      </c>
      <c r="AR144" s="240" t="str">
        <f t="shared" si="43"/>
        <v/>
      </c>
    </row>
    <row r="145" spans="1:44" ht="18" customHeight="1" thickBot="1">
      <c r="A145" s="327"/>
      <c r="B145" s="328"/>
      <c r="C145" s="329"/>
      <c r="D145" s="277"/>
      <c r="E145" s="330"/>
      <c r="F145" s="279"/>
      <c r="G145" s="280"/>
      <c r="H145" s="277">
        <f t="shared" si="31"/>
        <v>0</v>
      </c>
      <c r="I145" s="280"/>
      <c r="J145" s="280"/>
      <c r="K145" s="277">
        <f t="shared" si="32"/>
        <v>0</v>
      </c>
      <c r="L145" s="280"/>
      <c r="M145" s="280"/>
      <c r="N145" s="258">
        <f t="shared" si="33"/>
        <v>0</v>
      </c>
      <c r="O145" s="280"/>
      <c r="P145" s="280"/>
      <c r="Q145" s="277">
        <f>O145+P145+N145</f>
        <v>0</v>
      </c>
      <c r="R145" s="262"/>
      <c r="S145" s="263"/>
      <c r="T145" s="323"/>
      <c r="U145" s="253"/>
      <c r="V145" s="253"/>
      <c r="W145" s="240"/>
      <c r="X145" s="240"/>
      <c r="Y145" s="240"/>
      <c r="Z145" s="240"/>
      <c r="AA145" s="240"/>
      <c r="AB145" s="240"/>
      <c r="AC145" s="241"/>
      <c r="AD145" s="240"/>
      <c r="AE145" s="241">
        <f t="shared" si="44"/>
        <v>0</v>
      </c>
      <c r="AF145" s="241">
        <f t="shared" si="45"/>
        <v>0</v>
      </c>
      <c r="AG145" s="241">
        <f t="shared" si="46"/>
        <v>0</v>
      </c>
      <c r="AH145" s="241">
        <f t="shared" si="47"/>
        <v>0</v>
      </c>
      <c r="AJ145" s="254">
        <f t="shared" si="48"/>
        <v>0</v>
      </c>
      <c r="AK145" s="240" t="str">
        <f t="shared" si="50"/>
        <v/>
      </c>
      <c r="AL145" s="240" t="str">
        <f t="shared" si="42"/>
        <v/>
      </c>
      <c r="AM145" s="240" t="str">
        <f t="shared" si="42"/>
        <v/>
      </c>
      <c r="AN145" s="240" t="str">
        <f t="shared" si="42"/>
        <v/>
      </c>
      <c r="AO145" s="240" t="str">
        <f t="shared" si="43"/>
        <v/>
      </c>
      <c r="AP145" s="240" t="str">
        <f t="shared" si="43"/>
        <v/>
      </c>
      <c r="AQ145" s="240" t="str">
        <f t="shared" si="43"/>
        <v/>
      </c>
      <c r="AR145" s="240" t="str">
        <f t="shared" si="43"/>
        <v/>
      </c>
    </row>
    <row r="146" spans="1:44" ht="18" customHeight="1" thickBot="1">
      <c r="A146" s="327"/>
      <c r="B146" s="328"/>
      <c r="C146" s="329"/>
      <c r="D146" s="277"/>
      <c r="E146" s="330"/>
      <c r="F146" s="279"/>
      <c r="G146" s="280"/>
      <c r="H146" s="277">
        <f t="shared" si="31"/>
        <v>0</v>
      </c>
      <c r="I146" s="280"/>
      <c r="J146" s="280"/>
      <c r="K146" s="277">
        <f t="shared" si="32"/>
        <v>0</v>
      </c>
      <c r="L146" s="280"/>
      <c r="M146" s="280"/>
      <c r="N146" s="258">
        <f t="shared" si="33"/>
        <v>0</v>
      </c>
      <c r="O146" s="280"/>
      <c r="P146" s="280"/>
      <c r="Q146" s="277">
        <f>O146+P146+N146</f>
        <v>0</v>
      </c>
      <c r="R146" s="262"/>
      <c r="S146" s="263"/>
      <c r="T146" s="323"/>
      <c r="U146" s="253"/>
      <c r="V146" s="253"/>
      <c r="W146" s="240"/>
      <c r="X146" s="240"/>
      <c r="Y146" s="240"/>
      <c r="Z146" s="240"/>
      <c r="AA146" s="240"/>
      <c r="AB146" s="240"/>
      <c r="AC146" s="241"/>
      <c r="AD146" s="240"/>
      <c r="AE146" s="241">
        <f t="shared" si="44"/>
        <v>0</v>
      </c>
      <c r="AF146" s="241">
        <f t="shared" si="45"/>
        <v>0</v>
      </c>
      <c r="AG146" s="241">
        <f t="shared" si="46"/>
        <v>0</v>
      </c>
      <c r="AH146" s="241">
        <f t="shared" si="47"/>
        <v>0</v>
      </c>
      <c r="AJ146" s="254">
        <f t="shared" si="48"/>
        <v>0</v>
      </c>
      <c r="AK146" s="240" t="str">
        <f t="shared" si="50"/>
        <v/>
      </c>
      <c r="AL146" s="240" t="str">
        <f t="shared" si="50"/>
        <v/>
      </c>
      <c r="AM146" s="240" t="str">
        <f t="shared" si="50"/>
        <v/>
      </c>
      <c r="AN146" s="240" t="str">
        <f t="shared" si="50"/>
        <v/>
      </c>
      <c r="AO146" s="240" t="str">
        <f t="shared" si="43"/>
        <v/>
      </c>
      <c r="AP146" s="240" t="str">
        <f t="shared" si="43"/>
        <v/>
      </c>
      <c r="AQ146" s="240" t="str">
        <f t="shared" si="43"/>
        <v/>
      </c>
      <c r="AR146" s="240" t="str">
        <f t="shared" si="43"/>
        <v/>
      </c>
    </row>
    <row r="147" spans="1:44" ht="18" customHeight="1" thickBot="1">
      <c r="A147" s="331"/>
      <c r="B147" s="332"/>
      <c r="C147" s="333"/>
      <c r="D147" s="334"/>
      <c r="E147" s="335"/>
      <c r="F147" s="336"/>
      <c r="G147" s="337"/>
      <c r="H147" s="334">
        <f>F147+G147</f>
        <v>0</v>
      </c>
      <c r="I147" s="337"/>
      <c r="J147" s="337"/>
      <c r="K147" s="334">
        <f t="shared" si="32"/>
        <v>0</v>
      </c>
      <c r="L147" s="337"/>
      <c r="M147" s="337"/>
      <c r="N147" s="338">
        <f t="shared" si="33"/>
        <v>0</v>
      </c>
      <c r="O147" s="337"/>
      <c r="P147" s="337"/>
      <c r="Q147" s="334">
        <f t="shared" si="34"/>
        <v>0</v>
      </c>
      <c r="R147" s="339"/>
      <c r="S147" s="270"/>
      <c r="T147" s="323"/>
      <c r="U147" s="253"/>
      <c r="V147" s="253"/>
      <c r="W147" s="240"/>
      <c r="X147" s="240"/>
      <c r="Y147" s="240"/>
      <c r="Z147" s="240"/>
      <c r="AA147" s="240"/>
      <c r="AB147" s="240"/>
      <c r="AC147" s="241"/>
      <c r="AD147" s="240"/>
      <c r="AE147" s="241">
        <f t="shared" si="44"/>
        <v>0</v>
      </c>
      <c r="AF147" s="241">
        <f t="shared" si="45"/>
        <v>0</v>
      </c>
      <c r="AG147" s="241">
        <f t="shared" si="46"/>
        <v>0</v>
      </c>
      <c r="AH147" s="241">
        <f t="shared" si="47"/>
        <v>0</v>
      </c>
      <c r="AJ147" s="254">
        <f t="shared" si="48"/>
        <v>0</v>
      </c>
      <c r="AK147" s="240" t="str">
        <f t="shared" si="50"/>
        <v/>
      </c>
      <c r="AL147" s="240" t="str">
        <f t="shared" si="50"/>
        <v/>
      </c>
      <c r="AM147" s="240" t="str">
        <f t="shared" si="50"/>
        <v/>
      </c>
      <c r="AN147" s="240" t="str">
        <f t="shared" si="50"/>
        <v/>
      </c>
      <c r="AO147" s="240" t="str">
        <f t="shared" si="43"/>
        <v/>
      </c>
      <c r="AP147" s="240" t="str">
        <f t="shared" si="43"/>
        <v/>
      </c>
      <c r="AQ147" s="240" t="str">
        <f t="shared" si="43"/>
        <v/>
      </c>
      <c r="AR147" s="240" t="str">
        <f t="shared" si="43"/>
        <v/>
      </c>
    </row>
    <row r="148" spans="1:44" ht="18" customHeight="1" thickTop="1" thickBot="1">
      <c r="A148" s="340"/>
      <c r="B148" s="341"/>
      <c r="C148" s="342" t="s">
        <v>69</v>
      </c>
      <c r="D148" s="282"/>
      <c r="E148" s="283"/>
      <c r="F148" s="343">
        <f>SUM(F8:F147)</f>
        <v>22</v>
      </c>
      <c r="G148" s="282">
        <f>SUM(G8:G147)</f>
        <v>0</v>
      </c>
      <c r="H148" s="282">
        <f>F148+G148</f>
        <v>22</v>
      </c>
      <c r="I148" s="282">
        <f>SUM(I8:I147)</f>
        <v>0</v>
      </c>
      <c r="J148" s="282">
        <f>SUM(J8:J147)</f>
        <v>0</v>
      </c>
      <c r="K148" s="282">
        <f>I148+J148+H148</f>
        <v>22</v>
      </c>
      <c r="L148" s="282">
        <f>SUM(L8:L147)</f>
        <v>0</v>
      </c>
      <c r="M148" s="282">
        <f>SUM(M8:M147)</f>
        <v>0</v>
      </c>
      <c r="N148" s="282">
        <f>L148+M148+K148</f>
        <v>22</v>
      </c>
      <c r="O148" s="282">
        <f>SUM(O8:O147)</f>
        <v>0</v>
      </c>
      <c r="P148" s="282">
        <f>SUM(P8:P147)</f>
        <v>0</v>
      </c>
      <c r="Q148" s="344">
        <f>O148+P148+N148</f>
        <v>22</v>
      </c>
      <c r="R148" s="345"/>
      <c r="S148" s="253"/>
      <c r="T148" s="253"/>
      <c r="U148" s="253"/>
      <c r="V148" s="253"/>
    </row>
    <row r="149" spans="1:44" ht="20.25" thickTop="1" thickBot="1">
      <c r="AJ149" s="205" t="s">
        <v>135</v>
      </c>
    </row>
    <row r="150" spans="1:44" ht="20.25" customHeight="1" thickTop="1" thickBot="1">
      <c r="B150" s="346"/>
      <c r="C150" s="347"/>
      <c r="D150" s="347"/>
      <c r="E150" s="348"/>
      <c r="F150" s="349" t="s">
        <v>65</v>
      </c>
      <c r="G150" s="350"/>
      <c r="H150" s="350"/>
      <c r="I150" s="350" t="s">
        <v>66</v>
      </c>
      <c r="J150" s="350"/>
      <c r="K150" s="350"/>
      <c r="L150" s="350" t="s">
        <v>67</v>
      </c>
      <c r="M150" s="350"/>
      <c r="N150" s="350"/>
      <c r="O150" s="350" t="s">
        <v>68</v>
      </c>
      <c r="P150" s="350"/>
      <c r="Q150" s="351"/>
      <c r="W150" s="352">
        <v>4</v>
      </c>
      <c r="X150" s="352">
        <v>95</v>
      </c>
      <c r="Y150" s="353" t="s">
        <v>377</v>
      </c>
      <c r="Z150" s="354"/>
      <c r="AA150" s="354"/>
      <c r="AB150" s="354"/>
      <c r="AC150" s="354"/>
      <c r="AD150" s="354"/>
      <c r="AE150" s="354"/>
      <c r="AF150" s="354"/>
      <c r="AG150" s="354"/>
      <c r="AH150" s="355"/>
      <c r="AJ150" s="205" t="s">
        <v>132</v>
      </c>
      <c r="AK150" s="205" t="s">
        <v>94</v>
      </c>
      <c r="AL150" s="205" t="s">
        <v>82</v>
      </c>
      <c r="AM150" s="205" t="s">
        <v>84</v>
      </c>
      <c r="AN150" s="205" t="s">
        <v>86</v>
      </c>
      <c r="AO150" s="205" t="s">
        <v>92</v>
      </c>
      <c r="AP150" s="205" t="s">
        <v>88</v>
      </c>
      <c r="AQ150" s="205" t="s">
        <v>89</v>
      </c>
      <c r="AR150" s="205" t="s">
        <v>90</v>
      </c>
    </row>
    <row r="151" spans="1:44" ht="19.5" customHeight="1" thickTop="1" thickBot="1">
      <c r="B151" s="327" t="s">
        <v>103</v>
      </c>
      <c r="C151" s="356"/>
      <c r="D151" s="357" t="s">
        <v>94</v>
      </c>
      <c r="E151" s="358"/>
      <c r="F151" s="359">
        <f>IF(AK151&gt;=AK156,INT(SUMPRODUCT($W$8:$W$147,$AE$8:$AE$147)/AK157+0.5),IF(INT(SUMPRODUCT($W$8:$W$147,$AE$8:$AE$147)/AK157+0.5)&gt;=60,59,INT(SUMPRODUCT($W$8:$W$147,$AE$8:$AE$147)/AK157+0.5)))</f>
        <v>45</v>
      </c>
      <c r="G151" s="360"/>
      <c r="H151" s="360"/>
      <c r="I151" s="360">
        <f>IF(AK152&gt;=AK156,INT(SUMPRODUCT($W$8:$W$147,AF8:$AF$147)/AK157+0.5),IF(INT(SUMPRODUCT($W$8:$W$147,AF8:$AF$147)/AK157+0.5)&gt;=60,59,INT(SUMPRODUCT($W$8:$W$147,AF8:$AF$147)/AK157+0.5)))</f>
        <v>45</v>
      </c>
      <c r="J151" s="360"/>
      <c r="K151" s="360"/>
      <c r="L151" s="360">
        <f>IF(AK153&gt;=AK156,INT(SUMPRODUCT($W$8:$W$147,$AG$8:$AG$147)/AK157+0.5),IF(INT(SUMPRODUCT($W$8:$W$147,$AG$8:$AG$147)/AK157+0.5)&gt;=60,59,INT(SUMPRODUCT($W$8:$W$147,$AG$8:$AG$147)/AK157+0.5)))</f>
        <v>45</v>
      </c>
      <c r="M151" s="360"/>
      <c r="N151" s="360"/>
      <c r="O151" s="360">
        <f>IF(AK154&gt;=AK156,INT(SUMPRODUCT($W$8:$W$147,$AH$8:$AH$147)/AK157+0.5),IF(INT(SUMPRODUCT($W$8:$W$147,$AH$8:$AH$147)/AK157+0.5)&gt;=60,59,INT(SUMPRODUCT($W$8:$W$147,$AH$8:$AH$147)/AK157+0.5)))</f>
        <v>45</v>
      </c>
      <c r="P151" s="360"/>
      <c r="Q151" s="361"/>
      <c r="W151" s="352">
        <v>3</v>
      </c>
      <c r="X151" s="352">
        <v>85</v>
      </c>
      <c r="Y151" s="362"/>
      <c r="Z151" s="363"/>
      <c r="AA151" s="363"/>
      <c r="AB151" s="363"/>
      <c r="AC151" s="363"/>
      <c r="AD151" s="363"/>
      <c r="AE151" s="363"/>
      <c r="AF151" s="363"/>
      <c r="AG151" s="363"/>
      <c r="AH151" s="364"/>
      <c r="AJ151" s="205" t="s">
        <v>65</v>
      </c>
      <c r="AK151" s="205">
        <f t="shared" ref="AK151:AR151" si="51">SUMPRODUCT($H$8:$H$147,AK8:AK147)</f>
        <v>4</v>
      </c>
      <c r="AL151" s="205">
        <f t="shared" si="51"/>
        <v>5</v>
      </c>
      <c r="AM151" s="205">
        <f t="shared" si="51"/>
        <v>10</v>
      </c>
      <c r="AN151" s="205">
        <f t="shared" si="51"/>
        <v>9</v>
      </c>
      <c r="AO151" s="205">
        <f t="shared" si="51"/>
        <v>5</v>
      </c>
      <c r="AP151" s="205">
        <f t="shared" si="51"/>
        <v>3</v>
      </c>
      <c r="AQ151" s="205">
        <f t="shared" si="51"/>
        <v>1</v>
      </c>
      <c r="AR151" s="205">
        <f t="shared" si="51"/>
        <v>1</v>
      </c>
    </row>
    <row r="152" spans="1:44" ht="19.5" customHeight="1" thickBot="1">
      <c r="B152" s="327" t="s">
        <v>104</v>
      </c>
      <c r="C152" s="356"/>
      <c r="D152" s="357" t="s">
        <v>82</v>
      </c>
      <c r="E152" s="358"/>
      <c r="F152" s="365">
        <f>IF(AL151&gt;=AL156,INT(SUMPRODUCT($X$8:$X$147,$AE$8:$AE$147)/AL157+0.5),IF(INT(SUMPRODUCT($X$8:$X$147,$AE$8:$AE$147)/AL157+0.5)&gt;=60,59,INT(SUMPRODUCT($X$8:$X$147,$AE$8:$AE$147)/AL157+0.5)))</f>
        <v>23</v>
      </c>
      <c r="G152" s="366"/>
      <c r="H152" s="366"/>
      <c r="I152" s="366">
        <f>IF(AL152&gt;=AL156,INT(SUMPRODUCT($X$8:$X$147,$AF$8:$AF$147)/AL157+0.5),IF(INT(SUMPRODUCT($X$8:$X$147,$AF$8:$AF$147)/AL157+0.5)&gt;=60,59,INT(SUMPRODUCT($X$8:$X$147,$AF$8:$AF$147)/AL157+0.5)))</f>
        <v>23</v>
      </c>
      <c r="J152" s="366"/>
      <c r="K152" s="366"/>
      <c r="L152" s="366">
        <f>IF(AL153&gt;=AL156,INT(SUMPRODUCT($X$8:$X$147,$AG$8:$AG$147)/AL157+0.5),IF(INT(SUMPRODUCT($X$8:$X$147,$AG$8:$AG$147)/AL157+0.5)&gt;=60,59,INT(SUMPRODUCT($X$8:$X$147,$AG$8:$AG$147)/AL157+0.5)))</f>
        <v>23</v>
      </c>
      <c r="M152" s="366"/>
      <c r="N152" s="366"/>
      <c r="O152" s="366">
        <f>IF(AL154&gt;=AL156,INT(SUMPRODUCT($X$8:$X$147,$AH$8:$AH$147)/AL157+0.5),IF(INT(SUMPRODUCT($X$8:$X$147,$AH$8:$AH$147)/AL157+0.5)&gt;=60,59,INT(SUMPRODUCT($X$8:$X$147,$AH$8:$AH$147)/AL157+0.5)))</f>
        <v>23</v>
      </c>
      <c r="P152" s="366"/>
      <c r="Q152" s="367"/>
      <c r="W152" s="352">
        <v>2</v>
      </c>
      <c r="X152" s="352">
        <v>75</v>
      </c>
      <c r="Y152" s="362"/>
      <c r="Z152" s="363"/>
      <c r="AA152" s="363"/>
      <c r="AB152" s="363"/>
      <c r="AC152" s="363"/>
      <c r="AD152" s="363"/>
      <c r="AE152" s="363"/>
      <c r="AF152" s="363"/>
      <c r="AG152" s="363"/>
      <c r="AH152" s="364"/>
      <c r="AJ152" s="205" t="s">
        <v>66</v>
      </c>
      <c r="AK152" s="205">
        <f t="shared" ref="AK152:AR152" si="52">SUMPRODUCT($K$8:$K$147,AK8:AK147)</f>
        <v>4</v>
      </c>
      <c r="AL152" s="205">
        <f t="shared" si="52"/>
        <v>5</v>
      </c>
      <c r="AM152" s="205">
        <f t="shared" si="52"/>
        <v>10</v>
      </c>
      <c r="AN152" s="205">
        <f t="shared" si="52"/>
        <v>9</v>
      </c>
      <c r="AO152" s="205">
        <f t="shared" si="52"/>
        <v>5</v>
      </c>
      <c r="AP152" s="205">
        <f t="shared" si="52"/>
        <v>3</v>
      </c>
      <c r="AQ152" s="205">
        <f t="shared" si="52"/>
        <v>1</v>
      </c>
      <c r="AR152" s="205">
        <f t="shared" si="52"/>
        <v>1</v>
      </c>
    </row>
    <row r="153" spans="1:44" ht="19.5" customHeight="1" thickBot="1">
      <c r="B153" s="327" t="s">
        <v>104</v>
      </c>
      <c r="C153" s="356"/>
      <c r="D153" s="357" t="s">
        <v>84</v>
      </c>
      <c r="E153" s="358"/>
      <c r="F153" s="365">
        <f>IF(AM151&gt;=AM156,INT(SUMPRODUCT($Y$8:$Y$147,$AE$8:$AE$147)/AM157+0.5),IF(INT(SUMPRODUCT($Y$8:$Y$147,$AE$8:$AE$147)/AM157+0.5)&gt;=60,59,INT(SUMPRODUCT($Y$8:$Y$147,$AE$8:$AE$147)/AM157+0.5)))</f>
        <v>20</v>
      </c>
      <c r="G153" s="366"/>
      <c r="H153" s="366"/>
      <c r="I153" s="366">
        <f>IF(AM152&gt;=AM156,INT(SUMPRODUCT($Y$8:$Y$147,$AF$8:$AF$147)/AM157+0.5),IF(INT(SUMPRODUCT($Y$8:$Y$147,$AF$8:$AF$147)/AM157+0.5)&gt;=60,59,INT(SUMPRODUCT($Y$8:$Y$147,$AF$8:$AF$147)/AM157+0.5)))</f>
        <v>20</v>
      </c>
      <c r="J153" s="366"/>
      <c r="K153" s="366"/>
      <c r="L153" s="366">
        <f>IF(AM153&gt;=AM156,INT(SUMPRODUCT($Y$8:$Y$147,$AG$8:$AG$147)/AM157+0.5),IF(INT(SUMPRODUCT($Y$8:$Y$147,$AG$8:$AG$147)/AM157+0.5)&gt;=60,59,INT(SUMPRODUCT($Y$8:$Y$147,$AG$8:$AG$147)/AM157+0.5)))</f>
        <v>20</v>
      </c>
      <c r="M153" s="366"/>
      <c r="N153" s="366"/>
      <c r="O153" s="366">
        <f>IF(AM154&gt;=AM156,INT(SUMPRODUCT($Y$8:$Y$147,$AH$8:$AH$147)/AM157+0.5),IF(INT(SUMPRODUCT($Y$8:$Y$147,$AH$8:$AH$147)/AM157+0.5)&gt;=60,59,INT(SUMPRODUCT($Y$8:$Y$147,$AH$8:$AH$147)/AM157+0.5)))</f>
        <v>20</v>
      </c>
      <c r="P153" s="366"/>
      <c r="Q153" s="367"/>
      <c r="W153" s="352">
        <v>1</v>
      </c>
      <c r="X153" s="352">
        <v>65</v>
      </c>
      <c r="Y153" s="362"/>
      <c r="Z153" s="363"/>
      <c r="AA153" s="363"/>
      <c r="AB153" s="363"/>
      <c r="AC153" s="363"/>
      <c r="AD153" s="363"/>
      <c r="AE153" s="363"/>
      <c r="AF153" s="363"/>
      <c r="AG153" s="363"/>
      <c r="AH153" s="364"/>
      <c r="AJ153" s="205" t="s">
        <v>67</v>
      </c>
      <c r="AK153" s="205">
        <f t="shared" ref="AK153:AR153" si="53">SUMPRODUCT($N$8:$N$147,AK8:AK147)</f>
        <v>4</v>
      </c>
      <c r="AL153" s="205">
        <f t="shared" si="53"/>
        <v>5</v>
      </c>
      <c r="AM153" s="205">
        <f t="shared" si="53"/>
        <v>10</v>
      </c>
      <c r="AN153" s="205">
        <f t="shared" si="53"/>
        <v>9</v>
      </c>
      <c r="AO153" s="205">
        <f t="shared" si="53"/>
        <v>5</v>
      </c>
      <c r="AP153" s="205">
        <f t="shared" si="53"/>
        <v>3</v>
      </c>
      <c r="AQ153" s="205">
        <f t="shared" si="53"/>
        <v>1</v>
      </c>
      <c r="AR153" s="205">
        <f t="shared" si="53"/>
        <v>1</v>
      </c>
    </row>
    <row r="154" spans="1:44" ht="19.5" customHeight="1" thickBot="1">
      <c r="B154" s="327" t="s">
        <v>104</v>
      </c>
      <c r="C154" s="356"/>
      <c r="D154" s="357" t="s">
        <v>86</v>
      </c>
      <c r="E154" s="358"/>
      <c r="F154" s="365">
        <f>IF(AN151&gt;=AN156,INT(SUMPRODUCT($Z$8:$Z$147,$AE$8:$AE$147)/AN157+0.5),IF(INT(SUMPRODUCT($Z$8:$Z$147,$AE$8:$AE$147)/AN157+0.5)&gt;=60,59,INT(SUMPRODUCT($Z$8:$Z$147,$AE$8:$AE$147)/AN157+0.5)))</f>
        <v>15</v>
      </c>
      <c r="G154" s="366"/>
      <c r="H154" s="366"/>
      <c r="I154" s="366">
        <f>IF(AN152&gt;=AN156,INT(SUMPRODUCT($Z$8:$Z$147,$AF$8:$AF$147)/AN157+0.5),IF(INT(SUMPRODUCT($Z$8:$Z$147,$AF$8:$AF$147)/AN157+0.5)&gt;=60,59,INT(SUMPRODUCT($Z$8:$Z$147,$AF$8:$AF$147)/AN157+0.5)))</f>
        <v>15</v>
      </c>
      <c r="J154" s="366"/>
      <c r="K154" s="366"/>
      <c r="L154" s="366">
        <f>IF(AN153&gt;=AN156,INT(SUMPRODUCT($Z$8:$Z$147,$AG$8:$AG$147)/AN157+0.5),IF(INT(SUMPRODUCT($Z$8:$Z$147,$AG$8:$AG$147)/AN157+0.5)&gt;=60,59,INT(SUMPRODUCT($Z$8:$Z$147,$AG$8:$AG$147)/AN157+0.5)))</f>
        <v>15</v>
      </c>
      <c r="M154" s="366"/>
      <c r="N154" s="366"/>
      <c r="O154" s="366">
        <f>IF(AN154&gt;=AN156,INT(SUMPRODUCT($Z$8:$Z$147,$AH$8:$AH$147)/AN157+0.5),IF(INT(SUMPRODUCT($Z$8:$Z$147,$AH$8:$AH$147)/AN157+0.5)&gt;=60,59,INT(SUMPRODUCT($Z$8:$Z$147,$AH$8:$AH$147)/AN157+0.5)))</f>
        <v>15</v>
      </c>
      <c r="P154" s="366"/>
      <c r="Q154" s="367"/>
      <c r="W154" s="352" t="s">
        <v>374</v>
      </c>
      <c r="X154" s="352">
        <v>75</v>
      </c>
      <c r="Y154" s="362"/>
      <c r="Z154" s="363"/>
      <c r="AA154" s="363"/>
      <c r="AB154" s="363"/>
      <c r="AC154" s="363"/>
      <c r="AD154" s="363"/>
      <c r="AE154" s="363"/>
      <c r="AF154" s="363"/>
      <c r="AG154" s="363"/>
      <c r="AH154" s="364"/>
      <c r="AJ154" s="205" t="s">
        <v>68</v>
      </c>
      <c r="AK154" s="205">
        <f t="shared" ref="AK154:AR154" si="54">SUMPRODUCT($Q$8:$Q$147,AK8:AK147)</f>
        <v>4</v>
      </c>
      <c r="AL154" s="205">
        <f t="shared" si="54"/>
        <v>5</v>
      </c>
      <c r="AM154" s="205">
        <f t="shared" si="54"/>
        <v>10</v>
      </c>
      <c r="AN154" s="205">
        <f t="shared" si="54"/>
        <v>9</v>
      </c>
      <c r="AO154" s="205">
        <f t="shared" si="54"/>
        <v>5</v>
      </c>
      <c r="AP154" s="205">
        <f t="shared" si="54"/>
        <v>3</v>
      </c>
      <c r="AQ154" s="205">
        <f t="shared" si="54"/>
        <v>1</v>
      </c>
      <c r="AR154" s="205">
        <f t="shared" si="54"/>
        <v>1</v>
      </c>
    </row>
    <row r="155" spans="1:44" ht="19.5" customHeight="1" thickBot="1">
      <c r="B155" s="327" t="s">
        <v>104</v>
      </c>
      <c r="C155" s="356"/>
      <c r="D155" s="357" t="s">
        <v>92</v>
      </c>
      <c r="E155" s="358"/>
      <c r="F155" s="365">
        <f>IF(AO151&gt;=AO156,INT(SUMPRODUCT($AA$8:$AA$147,$AE$8:$AE$147)/AO157+0.5),IF(INT(SUMPRODUCT($AA$8:$AA$147,$AE$8:$AE$147)/AO157+0.5)&gt;=60,59,INT(SUMPRODUCT($AA$8:$AA$147,$AE$8:$AE$147)/AO157+0.5)))</f>
        <v>6</v>
      </c>
      <c r="G155" s="366"/>
      <c r="H155" s="366"/>
      <c r="I155" s="368">
        <f>IF(AO152&gt;=AO156,INT(SUMPRODUCT($AA$8:$AA$147,$AF$8:$AF$147)/AO157+0.5),IF(INT(SUMPRODUCT($AA$8:$AA$147,$AF$8:$AF$147)/AO157+0.5)&gt;=60,59,INT(SUMPRODUCT($AA$8:$AA$147,$AF$8:$AF$147)/AO157+0.5)))</f>
        <v>6</v>
      </c>
      <c r="J155" s="366"/>
      <c r="K155" s="366"/>
      <c r="L155" s="368">
        <f>IF(AO153&gt;=AO156,INT(SUMPRODUCT($AA$8:$AA$147,$AG$8:$AG$147)/AO157+0.5),IF(INT(SUMPRODUCT($AA$8:$AA$147,$AG$8:$AG$147)/AO157+0.5)&gt;=60,59,INT(SUMPRODUCT($AA$8:$AA$147,$AG$8:$AG$147)/AO157+0.5)))</f>
        <v>6</v>
      </c>
      <c r="M155" s="366"/>
      <c r="N155" s="366"/>
      <c r="O155" s="368">
        <f>IF(AO154&gt;=AO156,INT(SUMPRODUCT($AA$8:$AA$147,$AH$8:$AH$147)/AO157+0.5),IF(INT(SUMPRODUCT($AA$8:$AA$147,$AH$8:$AH$147)/AO157+0.5)&gt;=60,59,INT(SUMPRODUCT($AA$8:$AA$147,$AH$8:$AH$147)/AO157+0.5)))</f>
        <v>6</v>
      </c>
      <c r="P155" s="366"/>
      <c r="Q155" s="367"/>
      <c r="W155" s="352" t="s">
        <v>375</v>
      </c>
      <c r="X155" s="352">
        <v>75</v>
      </c>
      <c r="Y155" s="369"/>
      <c r="Z155" s="370"/>
      <c r="AA155" s="370"/>
      <c r="AB155" s="370"/>
      <c r="AC155" s="370"/>
      <c r="AD155" s="370"/>
      <c r="AE155" s="370"/>
      <c r="AF155" s="370"/>
      <c r="AG155" s="370"/>
      <c r="AH155" s="371"/>
    </row>
    <row r="156" spans="1:44" ht="19.5" customHeight="1" thickBot="1">
      <c r="B156" s="327" t="s">
        <v>104</v>
      </c>
      <c r="C156" s="356"/>
      <c r="D156" s="357" t="s">
        <v>88</v>
      </c>
      <c r="E156" s="358"/>
      <c r="F156" s="365">
        <f>IF(AP151&gt;=AP156,INT(SUMPRODUCT($AB$8:$AB$147,$AE$8:$AE$147)/AP157+0.5),IF(INT(SUMPRODUCT($AB$8:$AB$147,$AE$8:$AE$147)/AP157+0.5)&gt;=60,59,INT(SUMPRODUCT($AB$8:$AB$147,$AE$8:$AE$147)/AP157+0.5)))</f>
        <v>8</v>
      </c>
      <c r="G156" s="366"/>
      <c r="H156" s="366"/>
      <c r="I156" s="368">
        <f>IF(AP152&gt;=AP156,INT(SUMPRODUCT($AB$8:$AB$147,$AF$8:$AF$147)/AP157+0.5),IF(INT(SUMPRODUCT($AB$8:$AB$147,$AF$8:$AF$147)/AP157+0.5)&gt;=60,59,INT(SUMPRODUCT($AB$8:$AB$147,$AF$8:$AF$147)/AP157+0.5)))</f>
        <v>8</v>
      </c>
      <c r="J156" s="366"/>
      <c r="K156" s="366"/>
      <c r="L156" s="368">
        <f>IF(AP153&gt;=AP156,INT(SUMPRODUCT($AB$8:$AB$147,$AG$8:$AG$147)/AP157+0.5),IF(INT(SUMPRODUCT($AB$8:$AB$147,$AG$8:$AG$147)/AP157+0.5)&gt;=60,59,INT(SUMPRODUCT($AB$8:$AB$147,$AG$8:$AG$147)/AP157+0.5)))</f>
        <v>8</v>
      </c>
      <c r="M156" s="366"/>
      <c r="N156" s="366"/>
      <c r="O156" s="368">
        <f>IF(AP154&gt;=AP156,INT(SUMPRODUCT($AB$8:$AB$147,$AH$8:$AH$147)/AP157+0.5),IF(INT(SUMPRODUCT($AB$8:$AB$147,$AH$8:$AH$147)/AP157+0.5)&gt;=60,59,INT(SUMPRODUCT($AB$8:$AB$147,$AH$8:$AH$147)/AP157+0.5)))</f>
        <v>8</v>
      </c>
      <c r="P156" s="366"/>
      <c r="Q156" s="367"/>
      <c r="W156" s="352"/>
      <c r="X156" s="352"/>
      <c r="Y156" s="352"/>
      <c r="Z156" s="352"/>
      <c r="AA156" s="352"/>
      <c r="AB156" s="352"/>
      <c r="AC156" s="352"/>
      <c r="AD156" s="352"/>
      <c r="AE156" s="352"/>
      <c r="AF156" s="352"/>
      <c r="AG156" s="352"/>
      <c r="AH156" s="352"/>
      <c r="AK156" s="205">
        <f t="shared" ref="AK156:AR156" si="55">SUMPRODUCT($E$8:$E$147,$AJ$8:$AJ$147,AK8:AK147)</f>
        <v>9</v>
      </c>
      <c r="AL156" s="205">
        <f t="shared" si="55"/>
        <v>19</v>
      </c>
      <c r="AM156" s="205">
        <f t="shared" si="55"/>
        <v>44</v>
      </c>
      <c r="AN156" s="205">
        <f t="shared" si="55"/>
        <v>59</v>
      </c>
      <c r="AO156" s="205">
        <f t="shared" si="55"/>
        <v>45</v>
      </c>
      <c r="AP156" s="205">
        <f t="shared" si="55"/>
        <v>30</v>
      </c>
      <c r="AQ156" s="205">
        <f t="shared" si="55"/>
        <v>26</v>
      </c>
      <c r="AR156" s="205">
        <f t="shared" si="55"/>
        <v>26</v>
      </c>
    </row>
    <row r="157" spans="1:44" ht="19.5" customHeight="1" thickBot="1">
      <c r="B157" s="327" t="s">
        <v>104</v>
      </c>
      <c r="C157" s="356"/>
      <c r="D157" s="357" t="s">
        <v>89</v>
      </c>
      <c r="E157" s="358"/>
      <c r="F157" s="365">
        <f>IF(AQ151&gt;=AQ156,INT(SUMPRODUCT($AC$8:$AC$147,$AE$8:$AE$147)/AQ157+0.5),IF(INT(SUMPRODUCT($AC$8:$AC$147,$AE$8:$AE$147)/AQ157+0.5)&gt;=60,59,INT(SUMPRODUCT($AC$8:$AC$147,$AE$8:$AE$147)/AQ157+0.5)))</f>
        <v>3</v>
      </c>
      <c r="G157" s="366"/>
      <c r="H157" s="366"/>
      <c r="I157" s="368">
        <f>IF(AQ152&gt;=AQ156,INT(SUMPRODUCT($AC$8:$AC$147,$AF$8:$AF$147)/AQ157+0.5),IF(INT(SUMPRODUCT($AC$8:$AC$147,$AF$8:$AF$147)/AQ157+0.5)&gt;=60,59,INT(SUMPRODUCT($AC$8:$AC$147,$AF$8:$AF$147)/AQ157+0.5)))</f>
        <v>3</v>
      </c>
      <c r="J157" s="366"/>
      <c r="K157" s="366"/>
      <c r="L157" s="368">
        <f>IF(AQ153&gt;=AQ156,INT(SUMPRODUCT($AC$8:$AC$147,$AG$8:$AG$147)/AQ157+0.5),IF(INT(SUMPRODUCT($AC$8:$AC$147,$AG$8:$AG$147)/AQ157+0.5)&gt;=60,59,INT(SUMPRODUCT($AC$8:$AC$147,$AG$8:$AG$147)/AQ157+0.5)))</f>
        <v>3</v>
      </c>
      <c r="M157" s="366"/>
      <c r="N157" s="366"/>
      <c r="O157" s="368">
        <f>IF(AQ154&gt;=AQ156,INT(SUMPRODUCT($AC$8:$AC$147,$AH$8:$AH$147)/AQ157+0.5),IF(INT(SUMPRODUCT($AC$8:$AC$147,$AH$8:$AH$147)/AQ157+0.5)&gt;=60,59,INT(SUMPRODUCT($AC$8:$AC$147,$AH$8:$AH$147)/AQ157+0.5)))</f>
        <v>3</v>
      </c>
      <c r="P157" s="366"/>
      <c r="Q157" s="367"/>
      <c r="W157" s="352"/>
      <c r="X157" s="352"/>
      <c r="Y157" s="352"/>
      <c r="Z157" s="352"/>
      <c r="AA157" s="352"/>
      <c r="AB157" s="352"/>
      <c r="AC157" s="352"/>
      <c r="AD157" s="352"/>
      <c r="AE157" s="352"/>
      <c r="AF157" s="352"/>
      <c r="AG157" s="352"/>
      <c r="AH157" s="352"/>
      <c r="AK157" s="205">
        <f t="shared" ref="AK157:AR157" si="56">SUMPRODUCT($E$8:$E$147,$AJ$8:$AJ$147,W8:W147)</f>
        <v>11</v>
      </c>
      <c r="AL157" s="205">
        <f t="shared" si="56"/>
        <v>23</v>
      </c>
      <c r="AM157" s="205">
        <f t="shared" si="56"/>
        <v>76</v>
      </c>
      <c r="AN157" s="205">
        <f t="shared" si="56"/>
        <v>85</v>
      </c>
      <c r="AO157" s="205">
        <f t="shared" si="56"/>
        <v>64</v>
      </c>
      <c r="AP157" s="205">
        <f t="shared" si="56"/>
        <v>53</v>
      </c>
      <c r="AQ157" s="205">
        <f t="shared" si="56"/>
        <v>38</v>
      </c>
      <c r="AR157" s="205">
        <f t="shared" si="56"/>
        <v>40</v>
      </c>
    </row>
    <row r="158" spans="1:44" ht="19.5" customHeight="1" thickBot="1">
      <c r="B158" s="372" t="s">
        <v>104</v>
      </c>
      <c r="C158" s="373"/>
      <c r="D158" s="374" t="s">
        <v>90</v>
      </c>
      <c r="E158" s="375"/>
      <c r="F158" s="376">
        <f>IF(AR151&gt;=AR156,INT(SUMPRODUCT($AD$8:$AD$147,$AE$8:$AE$147)/AR157+0.5),IF(INT(SUMPRODUCT($AD$8:$AD$147,$AE$8:$AE$147)/AR157+0.5)&gt;=60,59,INT(SUMPRODUCT($AD$8:$AD$147,$AE$8:$AE$147)/AR157+0.5)))</f>
        <v>5</v>
      </c>
      <c r="G158" s="377"/>
      <c r="H158" s="377"/>
      <c r="I158" s="378">
        <f>IF(AR152&gt;=AR156,INT(SUMPRODUCT($AD$8:$AD$147,$AF$8:$AF$147)/AR157+0.5),IF(INT(SUMPRODUCT($AD$8:$AD$147,$AF$8:$AF$147)/AR157+0.5)&gt;=60,59,INT(SUMPRODUCT($AD$8:$AD$147,$AF$8:$AF$147)/AR157+0.5)))</f>
        <v>5</v>
      </c>
      <c r="J158" s="377"/>
      <c r="K158" s="377"/>
      <c r="L158" s="378">
        <f>IF(AR153&gt;=AR156,INT(SUMPRODUCT($AD$8:$AD$147,$AG$8:$AG$147)/AR157+0.5),IF(INT(SUMPRODUCT($AD$8:$AD$147,$AG$8:$AG$147)/AR157+0.5)&gt;=60,59,INT(SUMPRODUCT($AD$8:$AD$147,$AG$8:$AG$147)/AR157+0.5)))</f>
        <v>5</v>
      </c>
      <c r="M158" s="377"/>
      <c r="N158" s="377"/>
      <c r="O158" s="378">
        <f>IF(AR154&gt;=AR156,INT(SUMPRODUCT($AD$8:$AD$147,$AH$8:$AH$147)/AR157+0.5),IF(INT(SUMPRODUCT($AD$8:$AD$147,$AH$8:$AH$147)/AR157+0.5)&gt;=60,59,INT(SUMPRODUCT($AD$8:$AD$147,$AH$8:$AH$147)/AR157+0.5)))</f>
        <v>5</v>
      </c>
      <c r="P158" s="377"/>
      <c r="Q158" s="379"/>
      <c r="W158" s="352"/>
      <c r="X158" s="352"/>
      <c r="Y158" s="352"/>
      <c r="Z158" s="352"/>
      <c r="AA158" s="352"/>
      <c r="AB158" s="352"/>
      <c r="AC158" s="352"/>
      <c r="AD158" s="352"/>
      <c r="AE158" s="352"/>
      <c r="AF158" s="352"/>
      <c r="AG158" s="352"/>
      <c r="AH158" s="352"/>
    </row>
    <row r="159" spans="1:44" ht="19.5" thickTop="1"/>
    <row r="176" ht="19.5" thickBot="1"/>
    <row r="177" spans="2:17" ht="30" customHeight="1" thickTop="1" thickBot="1">
      <c r="B177" s="380" t="s">
        <v>80</v>
      </c>
      <c r="C177" s="381" t="s">
        <v>366</v>
      </c>
      <c r="D177" s="382"/>
      <c r="E177" s="382"/>
      <c r="F177" s="382"/>
      <c r="G177" s="382"/>
      <c r="H177" s="382"/>
      <c r="I177" s="382"/>
      <c r="J177" s="382"/>
      <c r="K177" s="382"/>
      <c r="L177" s="382"/>
      <c r="M177" s="382"/>
      <c r="N177" s="382"/>
      <c r="O177" s="382"/>
      <c r="P177" s="382"/>
      <c r="Q177" s="383"/>
    </row>
    <row r="178" spans="2:17" ht="30" customHeight="1" thickBot="1">
      <c r="B178" s="384" t="s">
        <v>81</v>
      </c>
      <c r="C178" s="385" t="s">
        <v>367</v>
      </c>
      <c r="D178" s="386"/>
      <c r="E178" s="386"/>
      <c r="F178" s="386"/>
      <c r="G178" s="386"/>
      <c r="H178" s="386"/>
      <c r="I178" s="386"/>
      <c r="J178" s="386"/>
      <c r="K178" s="386"/>
      <c r="L178" s="386"/>
      <c r="M178" s="386"/>
      <c r="N178" s="386"/>
      <c r="O178" s="386"/>
      <c r="P178" s="386"/>
      <c r="Q178" s="387"/>
    </row>
    <row r="179" spans="2:17" ht="30" customHeight="1" thickBot="1">
      <c r="B179" s="384" t="s">
        <v>83</v>
      </c>
      <c r="C179" s="385" t="s">
        <v>368</v>
      </c>
      <c r="D179" s="386"/>
      <c r="E179" s="386"/>
      <c r="F179" s="386"/>
      <c r="G179" s="386"/>
      <c r="H179" s="386"/>
      <c r="I179" s="386"/>
      <c r="J179" s="386"/>
      <c r="K179" s="386"/>
      <c r="L179" s="386"/>
      <c r="M179" s="386"/>
      <c r="N179" s="386"/>
      <c r="O179" s="386"/>
      <c r="P179" s="386"/>
      <c r="Q179" s="387"/>
    </row>
    <row r="180" spans="2:17" ht="30" customHeight="1" thickBot="1">
      <c r="B180" s="384" t="s">
        <v>85</v>
      </c>
      <c r="C180" s="385" t="s">
        <v>369</v>
      </c>
      <c r="D180" s="386"/>
      <c r="E180" s="386"/>
      <c r="F180" s="386"/>
      <c r="G180" s="386"/>
      <c r="H180" s="386"/>
      <c r="I180" s="386"/>
      <c r="J180" s="386"/>
      <c r="K180" s="386"/>
      <c r="L180" s="386"/>
      <c r="M180" s="386"/>
      <c r="N180" s="386"/>
      <c r="O180" s="386"/>
      <c r="P180" s="386"/>
      <c r="Q180" s="387"/>
    </row>
    <row r="181" spans="2:17" ht="30" customHeight="1" thickBot="1">
      <c r="B181" s="384" t="s">
        <v>91</v>
      </c>
      <c r="C181" s="385" t="s">
        <v>370</v>
      </c>
      <c r="D181" s="386"/>
      <c r="E181" s="386"/>
      <c r="F181" s="386"/>
      <c r="G181" s="386"/>
      <c r="H181" s="386"/>
      <c r="I181" s="386"/>
      <c r="J181" s="386"/>
      <c r="K181" s="386"/>
      <c r="L181" s="386"/>
      <c r="M181" s="386"/>
      <c r="N181" s="386"/>
      <c r="O181" s="386"/>
      <c r="P181" s="386"/>
      <c r="Q181" s="387"/>
    </row>
    <row r="182" spans="2:17" ht="30" customHeight="1" thickBot="1">
      <c r="B182" s="384" t="s">
        <v>87</v>
      </c>
      <c r="C182" s="385" t="s">
        <v>371</v>
      </c>
      <c r="D182" s="386"/>
      <c r="E182" s="386"/>
      <c r="F182" s="386"/>
      <c r="G182" s="386"/>
      <c r="H182" s="386"/>
      <c r="I182" s="386"/>
      <c r="J182" s="386"/>
      <c r="K182" s="386"/>
      <c r="L182" s="386"/>
      <c r="M182" s="386"/>
      <c r="N182" s="386"/>
      <c r="O182" s="386"/>
      <c r="P182" s="386"/>
      <c r="Q182" s="387"/>
    </row>
    <row r="183" spans="2:17" ht="30" customHeight="1" thickBot="1">
      <c r="B183" s="384" t="s">
        <v>76</v>
      </c>
      <c r="C183" s="385" t="s">
        <v>372</v>
      </c>
      <c r="D183" s="386"/>
      <c r="E183" s="386"/>
      <c r="F183" s="386"/>
      <c r="G183" s="386"/>
      <c r="H183" s="386"/>
      <c r="I183" s="386"/>
      <c r="J183" s="386"/>
      <c r="K183" s="386"/>
      <c r="L183" s="386"/>
      <c r="M183" s="386"/>
      <c r="N183" s="386"/>
      <c r="O183" s="386"/>
      <c r="P183" s="386"/>
      <c r="Q183" s="387"/>
    </row>
    <row r="184" spans="2:17" ht="30" customHeight="1" thickBot="1">
      <c r="B184" s="388" t="s">
        <v>77</v>
      </c>
      <c r="C184" s="389" t="s">
        <v>373</v>
      </c>
      <c r="D184" s="390"/>
      <c r="E184" s="390"/>
      <c r="F184" s="390"/>
      <c r="G184" s="390"/>
      <c r="H184" s="390"/>
      <c r="I184" s="390"/>
      <c r="J184" s="390"/>
      <c r="K184" s="390"/>
      <c r="L184" s="390"/>
      <c r="M184" s="390"/>
      <c r="N184" s="390"/>
      <c r="O184" s="390"/>
      <c r="P184" s="390"/>
      <c r="Q184" s="391"/>
    </row>
    <row r="185" spans="2:17" ht="19.5" thickTop="1"/>
  </sheetData>
  <sheetProtection algorithmName="SHA-512" hashValue="o2MK6qrW46V+4TGh6FVFgXl8tGCZ8w8jqMoJwF/RXUDNtPxZaUpJ8sCDlq8iHQuD402K7JD8Oc5fzdGsbxRUTA==" saltValue="TKy1zZ1LgIGmOMfcsq5lPw==" spinCount="100000" sheet="1" objects="1" selectLockedCells="1"/>
  <mergeCells count="116">
    <mergeCell ref="D6:D7"/>
    <mergeCell ref="E6:E7"/>
    <mergeCell ref="F6:H6"/>
    <mergeCell ref="I6:K6"/>
    <mergeCell ref="A1:R1"/>
    <mergeCell ref="A2:J2"/>
    <mergeCell ref="O2:Q2"/>
    <mergeCell ref="A4:B4"/>
    <mergeCell ref="D4:E4"/>
    <mergeCell ref="F4:L4"/>
    <mergeCell ref="M4:N4"/>
    <mergeCell ref="O4:R4"/>
    <mergeCell ref="AK6:AR6"/>
    <mergeCell ref="A8:B17"/>
    <mergeCell ref="S8:S147"/>
    <mergeCell ref="T8:T17"/>
    <mergeCell ref="U8:U17"/>
    <mergeCell ref="A18:B21"/>
    <mergeCell ref="T18:T21"/>
    <mergeCell ref="U18:U21"/>
    <mergeCell ref="A22:B35"/>
    <mergeCell ref="T22:T35"/>
    <mergeCell ref="W6:AD6"/>
    <mergeCell ref="AE6:AE7"/>
    <mergeCell ref="AF6:AF7"/>
    <mergeCell ref="AG6:AG7"/>
    <mergeCell ref="AH6:AH7"/>
    <mergeCell ref="AJ6:AJ7"/>
    <mergeCell ref="L6:N6"/>
    <mergeCell ref="O6:Q6"/>
    <mergeCell ref="R6:R7"/>
    <mergeCell ref="S6:S7"/>
    <mergeCell ref="T6:T7"/>
    <mergeCell ref="U6:U7"/>
    <mergeCell ref="A6:B7"/>
    <mergeCell ref="C6:C7"/>
    <mergeCell ref="U91:U135"/>
    <mergeCell ref="B111:B118"/>
    <mergeCell ref="B119:B125"/>
    <mergeCell ref="B126:B132"/>
    <mergeCell ref="B133:B135"/>
    <mergeCell ref="U22:U35"/>
    <mergeCell ref="A36:A90"/>
    <mergeCell ref="B36:B52"/>
    <mergeCell ref="T36:T90"/>
    <mergeCell ref="U36:U90"/>
    <mergeCell ref="B53:B68"/>
    <mergeCell ref="B69:B90"/>
    <mergeCell ref="A136:B147"/>
    <mergeCell ref="A148:B148"/>
    <mergeCell ref="B150:C150"/>
    <mergeCell ref="D150:E150"/>
    <mergeCell ref="F150:H150"/>
    <mergeCell ref="I150:K150"/>
    <mergeCell ref="A91:A135"/>
    <mergeCell ref="B91:B110"/>
    <mergeCell ref="T91:T135"/>
    <mergeCell ref="L150:N150"/>
    <mergeCell ref="O150:Q150"/>
    <mergeCell ref="Y150:AH155"/>
    <mergeCell ref="B151:C151"/>
    <mergeCell ref="D151:E151"/>
    <mergeCell ref="F151:H151"/>
    <mergeCell ref="I151:K151"/>
    <mergeCell ref="L151:N151"/>
    <mergeCell ref="O151:Q151"/>
    <mergeCell ref="B152:C152"/>
    <mergeCell ref="D152:E152"/>
    <mergeCell ref="F152:H152"/>
    <mergeCell ref="I152:K152"/>
    <mergeCell ref="L152:N152"/>
    <mergeCell ref="O152:Q152"/>
    <mergeCell ref="B153:C153"/>
    <mergeCell ref="D153:E153"/>
    <mergeCell ref="F153:H153"/>
    <mergeCell ref="I153:K153"/>
    <mergeCell ref="L153:N153"/>
    <mergeCell ref="B155:C155"/>
    <mergeCell ref="D155:E155"/>
    <mergeCell ref="F155:H155"/>
    <mergeCell ref="I155:K155"/>
    <mergeCell ref="L155:N155"/>
    <mergeCell ref="O155:Q155"/>
    <mergeCell ref="O153:Q153"/>
    <mergeCell ref="B154:C154"/>
    <mergeCell ref="D154:E154"/>
    <mergeCell ref="F154:H154"/>
    <mergeCell ref="I154:K154"/>
    <mergeCell ref="L154:N154"/>
    <mergeCell ref="O154:Q154"/>
    <mergeCell ref="B157:C157"/>
    <mergeCell ref="D157:E157"/>
    <mergeCell ref="F157:H157"/>
    <mergeCell ref="I157:K157"/>
    <mergeCell ref="L157:N157"/>
    <mergeCell ref="O157:Q157"/>
    <mergeCell ref="B156:C156"/>
    <mergeCell ref="D156:E156"/>
    <mergeCell ref="F156:H156"/>
    <mergeCell ref="I156:K156"/>
    <mergeCell ref="L156:N156"/>
    <mergeCell ref="O156:Q156"/>
    <mergeCell ref="C183:Q183"/>
    <mergeCell ref="C184:Q184"/>
    <mergeCell ref="C177:Q177"/>
    <mergeCell ref="C178:Q178"/>
    <mergeCell ref="C179:Q179"/>
    <mergeCell ref="C180:Q180"/>
    <mergeCell ref="C181:Q181"/>
    <mergeCell ref="C182:Q182"/>
    <mergeCell ref="B158:C158"/>
    <mergeCell ref="D158:E158"/>
    <mergeCell ref="F158:H158"/>
    <mergeCell ref="I158:K158"/>
    <mergeCell ref="L158:N158"/>
    <mergeCell ref="O158:Q158"/>
  </mergeCells>
  <phoneticPr fontId="1"/>
  <conditionalFormatting sqref="R8:R147">
    <cfRule type="expression" dxfId="0" priority="1">
      <formula>COUNTA(F8:Q8)&gt;4</formula>
    </cfRule>
  </conditionalFormatting>
  <printOptions horizontalCentered="1"/>
  <pageMargins left="0.39370078740157483" right="0.39370078740157483" top="0.55118110236220474" bottom="0.35433070866141736" header="0.31496062992125984" footer="0.11811023622047245"/>
  <pageSetup paperSize="9" scale="96" fitToHeight="0" orientation="portrait" r:id="rId1"/>
  <rowBreaks count="1" manualBreakCount="1">
    <brk id="148"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locked="0" defaultSize="0" autoFill="0" autoLine="0" autoPict="0" altText="">
                <anchor moveWithCells="1">
                  <from>
                    <xdr:col>16</xdr:col>
                    <xdr:colOff>323850</xdr:colOff>
                    <xdr:row>0</xdr:row>
                    <xdr:rowOff>219075</xdr:rowOff>
                  </from>
                  <to>
                    <xdr:col>18</xdr:col>
                    <xdr:colOff>19050</xdr:colOff>
                    <xdr:row>2</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教養科目</vt:lpstr>
      <vt:lpstr>英語科目</vt:lpstr>
      <vt:lpstr>自己点検シート（2025）</vt:lpstr>
      <vt:lpstr>自己点検シート（2025）記入例</vt:lpstr>
      <vt:lpstr>'自己点検シート（2025）'!Print_Area</vt:lpstr>
      <vt:lpstr>'自己点検シート（2025）記入例'!Print_Area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Hidetoshi Oya</dc:creator>
  <cp:lastModifiedBy>OOIZUMI Hirofumi</cp:lastModifiedBy>
  <cp:lastPrinted>2021-12-16T01:51:10Z</cp:lastPrinted>
  <dcterms:created xsi:type="dcterms:W3CDTF">2020-02-25T02:27:09Z</dcterms:created>
  <dcterms:modified xsi:type="dcterms:W3CDTF">2025-09-16T09:04:11Z</dcterms:modified>
</cp:coreProperties>
</file>